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gforbundetno.sharepoint.com/sites/Fylkeskrets-trondelag-t-R/Delte dokumenter/General/Verveutvalget/Medlemsstatisikk/Medlemsstatstikk 2024/"/>
    </mc:Choice>
  </mc:AlternateContent>
  <xr:revisionPtr revIDLastSave="101" documentId="8_{09BCF34A-42FE-46D4-9133-0F5BEC41FE14}" xr6:coauthVersionLast="47" xr6:coauthVersionMax="47" xr10:uidLastSave="{282C4668-CFEC-4836-AFFA-566DB9B8589C}"/>
  <bookViews>
    <workbookView xWindow="-120" yWindow="-120" windowWidth="29040" windowHeight="15720" firstSheet="1" activeTab="1" xr2:uid="{DE103497-2FF1-4908-BB67-460DE749F35B}"/>
  </bookViews>
  <sheets>
    <sheet name="Diagram1" sheetId="2" r:id="rId1"/>
    <sheet name="Rapport ME-R 920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7" i="1"/>
  <c r="T11" i="1"/>
  <c r="T33" i="1"/>
  <c r="T35" i="1"/>
  <c r="T37" i="1"/>
  <c r="T38" i="1"/>
  <c r="T40" i="1"/>
  <c r="T41" i="1"/>
  <c r="T42" i="1"/>
  <c r="T45" i="1"/>
  <c r="S6" i="1"/>
  <c r="S7" i="1"/>
  <c r="S8" i="1"/>
  <c r="T8" i="1" s="1"/>
  <c r="S9" i="1"/>
  <c r="T9" i="1" s="1"/>
  <c r="S10" i="1"/>
  <c r="T10" i="1" s="1"/>
  <c r="S11" i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S34" i="1"/>
  <c r="T34" i="1" s="1"/>
  <c r="S35" i="1"/>
  <c r="S36" i="1"/>
  <c r="T36" i="1" s="1"/>
  <c r="S37" i="1"/>
  <c r="S38" i="1"/>
  <c r="S39" i="1"/>
  <c r="T39" i="1" s="1"/>
  <c r="S40" i="1"/>
  <c r="S41" i="1"/>
  <c r="S42" i="1"/>
  <c r="S43" i="1"/>
  <c r="T43" i="1" s="1"/>
  <c r="S44" i="1"/>
  <c r="T44" i="1" s="1"/>
  <c r="S45" i="1"/>
  <c r="S46" i="1"/>
  <c r="T46" i="1" s="1"/>
  <c r="S47" i="1"/>
  <c r="T47" i="1" s="1"/>
  <c r="S5" i="1"/>
  <c r="T5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" i="1"/>
  <c r="J9" i="1"/>
  <c r="J10" i="1"/>
  <c r="J11" i="1"/>
  <c r="J12" i="1"/>
  <c r="J13" i="1"/>
  <c r="J16" i="1"/>
  <c r="J20" i="1"/>
  <c r="J28" i="1"/>
  <c r="J33" i="1"/>
  <c r="J35" i="1"/>
  <c r="J39" i="1"/>
  <c r="J40" i="1"/>
  <c r="J43" i="1"/>
  <c r="J47" i="1"/>
  <c r="I6" i="1"/>
  <c r="J6" i="1" s="1"/>
  <c r="I7" i="1"/>
  <c r="J7" i="1" s="1"/>
  <c r="I8" i="1"/>
  <c r="J8" i="1" s="1"/>
  <c r="I9" i="1"/>
  <c r="I10" i="1"/>
  <c r="I11" i="1"/>
  <c r="I12" i="1"/>
  <c r="I13" i="1"/>
  <c r="I14" i="1"/>
  <c r="J14" i="1" s="1"/>
  <c r="I15" i="1"/>
  <c r="J15" i="1" s="1"/>
  <c r="I16" i="1"/>
  <c r="I17" i="1"/>
  <c r="J17" i="1" s="1"/>
  <c r="I18" i="1"/>
  <c r="J18" i="1" s="1"/>
  <c r="I19" i="1"/>
  <c r="J19" i="1" s="1"/>
  <c r="I20" i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I29" i="1"/>
  <c r="J29" i="1" s="1"/>
  <c r="I30" i="1"/>
  <c r="J30" i="1" s="1"/>
  <c r="I31" i="1"/>
  <c r="J31" i="1" s="1"/>
  <c r="I32" i="1"/>
  <c r="J32" i="1" s="1"/>
  <c r="I33" i="1"/>
  <c r="I34" i="1"/>
  <c r="J34" i="1" s="1"/>
  <c r="I35" i="1"/>
  <c r="I36" i="1"/>
  <c r="J36" i="1" s="1"/>
  <c r="I37" i="1"/>
  <c r="J37" i="1" s="1"/>
  <c r="I38" i="1"/>
  <c r="J38" i="1" s="1"/>
  <c r="I39" i="1"/>
  <c r="I40" i="1"/>
  <c r="I41" i="1"/>
  <c r="J41" i="1" s="1"/>
  <c r="I42" i="1"/>
  <c r="J42" i="1" s="1"/>
  <c r="I43" i="1"/>
  <c r="I44" i="1"/>
  <c r="J44" i="1" s="1"/>
  <c r="I45" i="1"/>
  <c r="J45" i="1" s="1"/>
  <c r="I46" i="1"/>
  <c r="J46" i="1" s="1"/>
  <c r="I47" i="1"/>
  <c r="I5" i="1"/>
  <c r="J5" i="1" s="1"/>
  <c r="L48" i="1"/>
  <c r="B48" i="1"/>
  <c r="M48" i="1"/>
  <c r="C48" i="1"/>
  <c r="F48" i="1" s="1"/>
  <c r="P48" i="1" l="1"/>
  <c r="S48" i="1"/>
  <c r="T48" i="1" s="1"/>
  <c r="I48" i="1"/>
  <c r="J48" i="1" s="1"/>
  <c r="G48" i="1"/>
  <c r="Q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Q47" i="1" l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G5" i="1"/>
  <c r="Q48" i="1" l="1"/>
</calcChain>
</file>

<file path=xl/sharedStrings.xml><?xml version="1.0" encoding="utf-8"?>
<sst xmlns="http://schemas.openxmlformats.org/spreadsheetml/2006/main" count="59" uniqueCount="53">
  <si>
    <t>Rapport ME-R 9201</t>
  </si>
  <si>
    <t xml:space="preserve">Totalt
 medlemstall </t>
  </si>
  <si>
    <t>Endringer  2023/2024</t>
  </si>
  <si>
    <t>Endringer siste mnd</t>
  </si>
  <si>
    <t>Yrkes-
aktive</t>
  </si>
  <si>
    <t>Endringer 2023/2024</t>
  </si>
  <si>
    <t>Antall</t>
  </si>
  <si>
    <t>%</t>
  </si>
  <si>
    <t xml:space="preserve">    %</t>
  </si>
  <si>
    <t>Fagforbundet Teknisk Fagforening Trondheim</t>
  </si>
  <si>
    <t>Fagforbundet Heim</t>
  </si>
  <si>
    <t>Fagforbundet Buss- og Sporv.betj. forening</t>
  </si>
  <si>
    <t>Fagforbundet Trondheim</t>
  </si>
  <si>
    <t>Fagforbundet Namsos</t>
  </si>
  <si>
    <t>Fagforbundet Verdal</t>
  </si>
  <si>
    <t>Fagforbundet Tr.heim Brannkorpsforening</t>
  </si>
  <si>
    <t>Fagforbundet  Tr.lag fylkeskommunale forening</t>
  </si>
  <si>
    <t>Fagforbundet Indre Fosen</t>
  </si>
  <si>
    <t>Fagforbundet PH St. Olavs Hospital</t>
  </si>
  <si>
    <t xml:space="preserve">Fagforbundet Midtre Gauldal  </t>
  </si>
  <si>
    <t>Fagforbundet Steinkjer</t>
  </si>
  <si>
    <t>Fagforbundet Stjørdal</t>
  </si>
  <si>
    <t>Fagforbundet Meråker</t>
  </si>
  <si>
    <t>Fagforbundet Røros</t>
  </si>
  <si>
    <t>Fagforbundet Inderøy</t>
  </si>
  <si>
    <t>Fagforbundet Levanger</t>
  </si>
  <si>
    <t>Fagforbundet Neadalen</t>
  </si>
  <si>
    <t>Fagforbundet Orkland</t>
  </si>
  <si>
    <t xml:space="preserve">Fagforbundet Frøya </t>
  </si>
  <si>
    <t>Fagforbundet Helse Nord-Tr.lag HF Sykehuset Namos</t>
  </si>
  <si>
    <t>Fagforbunet Snåsa</t>
  </si>
  <si>
    <t>Fagforbundet Melhus</t>
  </si>
  <si>
    <t xml:space="preserve">Fagforbundet Malvik  </t>
  </si>
  <si>
    <t>Fagforbundet sykehuset Levanger</t>
  </si>
  <si>
    <t>Fagforbundet Ytre Namdal</t>
  </si>
  <si>
    <t xml:space="preserve">Fagforbundet Ørland </t>
  </si>
  <si>
    <t xml:space="preserve">Fagforbundet Oppdal  </t>
  </si>
  <si>
    <t xml:space="preserve">Fagforbundet Holtålen </t>
  </si>
  <si>
    <t>Fagforbundet St. Olavs Hospital</t>
  </si>
  <si>
    <t>Fagforbundet Røyrvik</t>
  </si>
  <si>
    <t xml:space="preserve">Fagforbundet Hitra </t>
  </si>
  <si>
    <t xml:space="preserve">Fagforbundet Rennebu </t>
  </si>
  <si>
    <t>Fagforbundet Grong</t>
  </si>
  <si>
    <t>Fagforbundet Nord-Fosen</t>
  </si>
  <si>
    <t>Fagforbundet Flatanger</t>
  </si>
  <si>
    <t xml:space="preserve">Fagforbundet Skaun </t>
  </si>
  <si>
    <t>Fagforbundet Lierne</t>
  </si>
  <si>
    <t>Fagforbundet Rindal</t>
  </si>
  <si>
    <t>Fagforbundet Overhalla</t>
  </si>
  <si>
    <t>Fagforbundet Høylandet</t>
  </si>
  <si>
    <t>Fagforbundet Namsskogan</t>
  </si>
  <si>
    <t>Fagforbundet Post Midt-Norge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</si>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</sst>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Times"/>
      <family val="1"/>
    </font>
    <font>
      <sz val="10"/>
      <name val="Times"/>
      <family val="1"/>
    </font>
    <font>
      <sz val="11"/>
      <name val="Times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"/>
    </font>
    <font>
      <sz val="11"/>
      <color indexed="63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Time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3" fillId="0" borderId="0" xfId="0" applyFont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14" fontId="9" fillId="0" borderId="8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14" fontId="5" fillId="3" borderId="6" xfId="0" applyNumberFormat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14" fontId="5" fillId="3" borderId="12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8" xfId="0" applyFont="1" applyFill="1" applyBorder="1"/>
    <xf numFmtId="0" fontId="10" fillId="0" borderId="0" xfId="0" applyFont="1"/>
    <xf numFmtId="0" fontId="11" fillId="0" borderId="0" xfId="0" applyFont="1"/>
    <xf numFmtId="0" fontId="12" fillId="0" borderId="13" xfId="0" applyFont="1" applyBorder="1"/>
    <xf numFmtId="0" fontId="3" fillId="0" borderId="13" xfId="0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2" fontId="5" fillId="5" borderId="1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1" fontId="5" fillId="4" borderId="13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2" fontId="5" fillId="5" borderId="1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18" xfId="0" applyFont="1" applyBorder="1"/>
    <xf numFmtId="0" fontId="9" fillId="0" borderId="19" xfId="0" applyFont="1" applyBorder="1" applyAlignment="1">
      <alignment horizontal="center"/>
    </xf>
    <xf numFmtId="1" fontId="13" fillId="3" borderId="0" xfId="0" applyNumberFormat="1" applyFont="1" applyFill="1" applyAlignment="1">
      <alignment horizontal="center"/>
    </xf>
    <xf numFmtId="2" fontId="5" fillId="5" borderId="19" xfId="0" applyNumberFormat="1" applyFont="1" applyFill="1" applyBorder="1" applyAlignment="1">
      <alignment horizontal="center"/>
    </xf>
    <xf numFmtId="0" fontId="0" fillId="0" borderId="20" xfId="0" applyBorder="1"/>
    <xf numFmtId="1" fontId="5" fillId="3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0" fillId="0" borderId="0" xfId="0" applyNumberFormat="1"/>
    <xf numFmtId="0" fontId="12" fillId="0" borderId="0" xfId="0" applyFont="1" applyAlignment="1">
      <alignment horizontal="center"/>
    </xf>
    <xf numFmtId="2" fontId="0" fillId="0" borderId="0" xfId="0" applyNumberFormat="1"/>
    <xf numFmtId="1" fontId="12" fillId="3" borderId="0" xfId="0" applyNumberFormat="1" applyFont="1" applyFill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0" borderId="5" xfId="0" applyBorder="1"/>
    <xf numFmtId="0" fontId="12" fillId="6" borderId="13" xfId="0" applyFont="1" applyFill="1" applyBorder="1"/>
    <xf numFmtId="0" fontId="3" fillId="6" borderId="5" xfId="0" applyFont="1" applyFill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2" fillId="7" borderId="13" xfId="0" applyFont="1" applyFill="1" applyBorder="1"/>
    <xf numFmtId="0" fontId="3" fillId="7" borderId="5" xfId="0" applyFont="1" applyFill="1" applyBorder="1" applyAlignment="1">
      <alignment horizontal="center"/>
    </xf>
    <xf numFmtId="1" fontId="5" fillId="7" borderId="14" xfId="0" applyNumberFormat="1" applyFont="1" applyFill="1" applyBorder="1" applyAlignment="1">
      <alignment horizontal="center"/>
    </xf>
    <xf numFmtId="2" fontId="5" fillId="7" borderId="15" xfId="0" applyNumberFormat="1" applyFont="1" applyFill="1" applyBorder="1" applyAlignment="1">
      <alignment horizontal="center"/>
    </xf>
    <xf numFmtId="1" fontId="5" fillId="7" borderId="6" xfId="0" applyNumberFormat="1" applyFont="1" applyFill="1" applyBorder="1" applyAlignment="1">
      <alignment horizontal="center"/>
    </xf>
    <xf numFmtId="2" fontId="12" fillId="7" borderId="6" xfId="0" applyNumberFormat="1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1" fontId="5" fillId="7" borderId="13" xfId="0" applyNumberFormat="1" applyFont="1" applyFill="1" applyBorder="1" applyAlignment="1">
      <alignment horizontal="center"/>
    </xf>
    <xf numFmtId="2" fontId="5" fillId="7" borderId="16" xfId="0" applyNumberFormat="1" applyFont="1" applyFill="1" applyBorder="1" applyAlignment="1">
      <alignment horizontal="center"/>
    </xf>
    <xf numFmtId="1" fontId="5" fillId="7" borderId="17" xfId="0" applyNumberFormat="1" applyFont="1" applyFill="1" applyBorder="1" applyAlignment="1">
      <alignment horizontal="center"/>
    </xf>
    <xf numFmtId="2" fontId="5" fillId="7" borderId="13" xfId="0" applyNumberFormat="1" applyFont="1" applyFill="1" applyBorder="1" applyAlignment="1">
      <alignment horizontal="center"/>
    </xf>
    <xf numFmtId="0" fontId="10" fillId="7" borderId="0" xfId="0" applyFont="1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'Rapport ME-R 9201'!$L$3:$L$4</c:f>
              <c:strCache>
                <c:ptCount val="2"/>
                <c:pt idx="0">
                  <c:v>Yrkes-
aktive</c:v>
                </c:pt>
                <c:pt idx="1">
                  <c:v>02.01.2024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'Rapport ME-R 9201'!$L$5:$L$48</c:f>
              <c:numCache>
                <c:formatCode>General</c:formatCode>
                <c:ptCount val="44"/>
                <c:pt idx="0">
                  <c:v>639</c:v>
                </c:pt>
                <c:pt idx="1">
                  <c:v>307</c:v>
                </c:pt>
                <c:pt idx="2">
                  <c:v>452</c:v>
                </c:pt>
                <c:pt idx="3">
                  <c:v>5755</c:v>
                </c:pt>
                <c:pt idx="4">
                  <c:v>786</c:v>
                </c:pt>
                <c:pt idx="5">
                  <c:v>688</c:v>
                </c:pt>
                <c:pt idx="6">
                  <c:v>174</c:v>
                </c:pt>
                <c:pt idx="7">
                  <c:v>820</c:v>
                </c:pt>
                <c:pt idx="8">
                  <c:v>584</c:v>
                </c:pt>
                <c:pt idx="9">
                  <c:v>251</c:v>
                </c:pt>
                <c:pt idx="10">
                  <c:v>293</c:v>
                </c:pt>
                <c:pt idx="11">
                  <c:v>987</c:v>
                </c:pt>
                <c:pt idx="12">
                  <c:v>1108</c:v>
                </c:pt>
                <c:pt idx="13">
                  <c:v>143</c:v>
                </c:pt>
                <c:pt idx="14">
                  <c:v>355</c:v>
                </c:pt>
                <c:pt idx="15">
                  <c:v>321</c:v>
                </c:pt>
                <c:pt idx="16">
                  <c:v>1109</c:v>
                </c:pt>
                <c:pt idx="17">
                  <c:v>272</c:v>
                </c:pt>
                <c:pt idx="18">
                  <c:v>999</c:v>
                </c:pt>
                <c:pt idx="19">
                  <c:v>382</c:v>
                </c:pt>
                <c:pt idx="20">
                  <c:v>249</c:v>
                </c:pt>
                <c:pt idx="21">
                  <c:v>132</c:v>
                </c:pt>
                <c:pt idx="22">
                  <c:v>762</c:v>
                </c:pt>
                <c:pt idx="23">
                  <c:v>539</c:v>
                </c:pt>
                <c:pt idx="24">
                  <c:v>426</c:v>
                </c:pt>
                <c:pt idx="25">
                  <c:v>655</c:v>
                </c:pt>
                <c:pt idx="26">
                  <c:v>570</c:v>
                </c:pt>
                <c:pt idx="27">
                  <c:v>329</c:v>
                </c:pt>
                <c:pt idx="28">
                  <c:v>127</c:v>
                </c:pt>
                <c:pt idx="29">
                  <c:v>1221</c:v>
                </c:pt>
                <c:pt idx="30">
                  <c:v>43</c:v>
                </c:pt>
                <c:pt idx="31">
                  <c:v>234</c:v>
                </c:pt>
                <c:pt idx="32">
                  <c:v>131</c:v>
                </c:pt>
                <c:pt idx="33">
                  <c:v>163</c:v>
                </c:pt>
                <c:pt idx="34">
                  <c:v>305</c:v>
                </c:pt>
                <c:pt idx="35">
                  <c:v>69</c:v>
                </c:pt>
                <c:pt idx="36">
                  <c:v>362</c:v>
                </c:pt>
                <c:pt idx="37">
                  <c:v>91</c:v>
                </c:pt>
                <c:pt idx="38">
                  <c:v>148</c:v>
                </c:pt>
                <c:pt idx="39">
                  <c:v>173</c:v>
                </c:pt>
                <c:pt idx="40">
                  <c:v>79</c:v>
                </c:pt>
                <c:pt idx="41">
                  <c:v>68</c:v>
                </c:pt>
                <c:pt idx="42">
                  <c:v>821</c:v>
                </c:pt>
                <c:pt idx="43">
                  <c:v>24122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4-45B0-8DB0-0161310D7BD7}"/>
            </c:ext>
          </c:extLst>
        </c:ser>
        <c:ser>
          <c:idx val="1"/>
          <c:order val="1"/>
          <c:tx>
            <c:strRef>
              <c:f>'Rapport ME-R 9201'!$M$3:$M$4</c:f>
              <c:strCache>
                <c:ptCount val="2"/>
                <c:pt idx="0">
                  <c:v>Yrkes-
aktive</c:v>
                </c:pt>
                <c:pt idx="1">
                  <c:v>01.02.2024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'Rapport ME-R 9201'!$M$5:$M$48</c:f>
              <c:numCache>
                <c:formatCode>General</c:formatCode>
                <c:ptCount val="44"/>
                <c:pt idx="0">
                  <c:v>642</c:v>
                </c:pt>
                <c:pt idx="1">
                  <c:v>307</c:v>
                </c:pt>
                <c:pt idx="2">
                  <c:v>450</c:v>
                </c:pt>
                <c:pt idx="3">
                  <c:v>5718</c:v>
                </c:pt>
                <c:pt idx="4">
                  <c:v>789</c:v>
                </c:pt>
                <c:pt idx="5">
                  <c:v>694</c:v>
                </c:pt>
                <c:pt idx="6">
                  <c:v>175</c:v>
                </c:pt>
                <c:pt idx="7">
                  <c:v>825</c:v>
                </c:pt>
                <c:pt idx="8">
                  <c:v>582</c:v>
                </c:pt>
                <c:pt idx="9">
                  <c:v>250</c:v>
                </c:pt>
                <c:pt idx="10">
                  <c:v>287</c:v>
                </c:pt>
                <c:pt idx="11">
                  <c:v>985</c:v>
                </c:pt>
                <c:pt idx="12">
                  <c:v>1117</c:v>
                </c:pt>
                <c:pt idx="13">
                  <c:v>143</c:v>
                </c:pt>
                <c:pt idx="14">
                  <c:v>356</c:v>
                </c:pt>
                <c:pt idx="15">
                  <c:v>320</c:v>
                </c:pt>
                <c:pt idx="16">
                  <c:v>1105</c:v>
                </c:pt>
                <c:pt idx="17">
                  <c:v>271</c:v>
                </c:pt>
                <c:pt idx="18">
                  <c:v>996</c:v>
                </c:pt>
                <c:pt idx="19">
                  <c:v>381</c:v>
                </c:pt>
                <c:pt idx="20">
                  <c:v>249</c:v>
                </c:pt>
                <c:pt idx="21">
                  <c:v>130</c:v>
                </c:pt>
                <c:pt idx="22">
                  <c:v>766</c:v>
                </c:pt>
                <c:pt idx="23">
                  <c:v>540</c:v>
                </c:pt>
                <c:pt idx="24">
                  <c:v>428</c:v>
                </c:pt>
                <c:pt idx="25">
                  <c:v>657</c:v>
                </c:pt>
                <c:pt idx="26">
                  <c:v>571</c:v>
                </c:pt>
                <c:pt idx="27">
                  <c:v>335</c:v>
                </c:pt>
                <c:pt idx="28">
                  <c:v>125</c:v>
                </c:pt>
                <c:pt idx="29">
                  <c:v>1235</c:v>
                </c:pt>
                <c:pt idx="30">
                  <c:v>42</c:v>
                </c:pt>
                <c:pt idx="31">
                  <c:v>239</c:v>
                </c:pt>
                <c:pt idx="32">
                  <c:v>129</c:v>
                </c:pt>
                <c:pt idx="33">
                  <c:v>164</c:v>
                </c:pt>
                <c:pt idx="34">
                  <c:v>304</c:v>
                </c:pt>
                <c:pt idx="35">
                  <c:v>67</c:v>
                </c:pt>
                <c:pt idx="36">
                  <c:v>367</c:v>
                </c:pt>
                <c:pt idx="37">
                  <c:v>89</c:v>
                </c:pt>
                <c:pt idx="38">
                  <c:v>149</c:v>
                </c:pt>
                <c:pt idx="39">
                  <c:v>173</c:v>
                </c:pt>
                <c:pt idx="40">
                  <c:v>80</c:v>
                </c:pt>
                <c:pt idx="41">
                  <c:v>70</c:v>
                </c:pt>
                <c:pt idx="42">
                  <c:v>826</c:v>
                </c:pt>
                <c:pt idx="43">
                  <c:v>24128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4-45B0-8DB0-0161310D7BD7}"/>
            </c:ext>
          </c:extLst>
        </c:ser>
        <c:ser>
          <c:idx val="2"/>
          <c:order val="2"/>
          <c:tx>
            <c:strRef>
              <c:f>'Rapport ME-R 9201'!$N$3:$N$4</c:f>
              <c:strCache>
                <c:ptCount val="2"/>
                <c:pt idx="0">
                  <c:v>Yrkes-
aktive</c:v>
                </c:pt>
                <c:pt idx="1">
                  <c:v>01.02.2024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'Rapport ME-R 9201'!$N$5:$N$48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E284-45B0-8DB0-0161310D7BD7}"/>
            </c:ext>
          </c:extLst>
        </c:ser>
        <c:ser>
          <c:idx val="3"/>
          <c:order val="3"/>
          <c:tx>
            <c:strRef>
              <c:f>'Rapport ME-R 9201'!$O$3:$O$4</c:f>
              <c:strCache>
                <c:ptCount val="2"/>
                <c:pt idx="0">
                  <c:v>Yrkes-
aktive</c:v>
                </c:pt>
                <c:pt idx="1">
                  <c:v>01.02.2024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'Rapport ME-R 9201'!$O$5:$O$48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E284-45B0-8DB0-0161310D7BD7}"/>
            </c:ext>
          </c:extLst>
        </c:ser>
        <c:ser>
          <c:idx val="4"/>
          <c:order val="4"/>
          <c:tx>
            <c:strRef>
              <c:f>'Rapport ME-R 9201'!$P$3:$P$4</c:f>
              <c:strCache>
                <c:ptCount val="2"/>
                <c:pt idx="0">
                  <c:v>Endringer 2023/2024</c:v>
                </c:pt>
                <c:pt idx="1">
                  <c:v>Antall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'Rapport ME-R 9201'!$P$5:$P$48</c:f>
              <c:numCache>
                <c:formatCode>0</c:formatCode>
                <c:ptCount val="44"/>
                <c:pt idx="0">
                  <c:v>3</c:v>
                </c:pt>
                <c:pt idx="1">
                  <c:v>0</c:v>
                </c:pt>
                <c:pt idx="2">
                  <c:v>-2</c:v>
                </c:pt>
                <c:pt idx="3">
                  <c:v>-37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-2</c:v>
                </c:pt>
                <c:pt idx="9">
                  <c:v>-1</c:v>
                </c:pt>
                <c:pt idx="10">
                  <c:v>-6</c:v>
                </c:pt>
                <c:pt idx="11">
                  <c:v>-2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-1</c:v>
                </c:pt>
                <c:pt idx="16">
                  <c:v>-4</c:v>
                </c:pt>
                <c:pt idx="17">
                  <c:v>-1</c:v>
                </c:pt>
                <c:pt idx="18">
                  <c:v>-3</c:v>
                </c:pt>
                <c:pt idx="19">
                  <c:v>-1</c:v>
                </c:pt>
                <c:pt idx="20">
                  <c:v>0</c:v>
                </c:pt>
                <c:pt idx="21">
                  <c:v>-2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6</c:v>
                </c:pt>
                <c:pt idx="28">
                  <c:v>-2</c:v>
                </c:pt>
                <c:pt idx="29">
                  <c:v>14</c:v>
                </c:pt>
                <c:pt idx="30">
                  <c:v>-1</c:v>
                </c:pt>
                <c:pt idx="31">
                  <c:v>5</c:v>
                </c:pt>
                <c:pt idx="32">
                  <c:v>-2</c:v>
                </c:pt>
                <c:pt idx="33">
                  <c:v>1</c:v>
                </c:pt>
                <c:pt idx="34">
                  <c:v>-1</c:v>
                </c:pt>
                <c:pt idx="35">
                  <c:v>-2</c:v>
                </c:pt>
                <c:pt idx="36">
                  <c:v>5</c:v>
                </c:pt>
                <c:pt idx="37">
                  <c:v>-2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4-45B0-8DB0-0161310D7BD7}"/>
            </c:ext>
          </c:extLst>
        </c:ser>
        <c:ser>
          <c:idx val="5"/>
          <c:order val="5"/>
          <c:tx>
            <c:strRef>
              <c:f>'Rapport ME-R 9201'!$Q$3:$Q$4</c:f>
              <c:strCache>
                <c:ptCount val="2"/>
                <c:pt idx="0">
                  <c:v>Endringer 2023/2024</c:v>
                </c:pt>
                <c:pt idx="1">
                  <c:v>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'Rapport ME-R 9201'!$Q$5:$Q$48</c:f>
              <c:numCache>
                <c:formatCode>0.00</c:formatCode>
                <c:ptCount val="44"/>
                <c:pt idx="0">
                  <c:v>0.46948356807511737</c:v>
                </c:pt>
                <c:pt idx="1">
                  <c:v>0</c:v>
                </c:pt>
                <c:pt idx="2">
                  <c:v>-0.44247787610619471</c:v>
                </c:pt>
                <c:pt idx="3">
                  <c:v>-0.64291920069504782</c:v>
                </c:pt>
                <c:pt idx="4">
                  <c:v>0.38167938931297707</c:v>
                </c:pt>
                <c:pt idx="5">
                  <c:v>0.87209302325581395</c:v>
                </c:pt>
                <c:pt idx="6">
                  <c:v>0.57471264367816088</c:v>
                </c:pt>
                <c:pt idx="7">
                  <c:v>0.6097560975609756</c:v>
                </c:pt>
                <c:pt idx="8">
                  <c:v>-0.34246575342465752</c:v>
                </c:pt>
                <c:pt idx="9">
                  <c:v>-0.39840637450199201</c:v>
                </c:pt>
                <c:pt idx="10">
                  <c:v>-2.0477815699658706</c:v>
                </c:pt>
                <c:pt idx="11">
                  <c:v>-0.20263424518743667</c:v>
                </c:pt>
                <c:pt idx="12">
                  <c:v>0.81227436823104693</c:v>
                </c:pt>
                <c:pt idx="13">
                  <c:v>0</c:v>
                </c:pt>
                <c:pt idx="14">
                  <c:v>0.28169014084507044</c:v>
                </c:pt>
                <c:pt idx="15">
                  <c:v>-0.3115264797507788</c:v>
                </c:pt>
                <c:pt idx="16">
                  <c:v>-0.36068530207394051</c:v>
                </c:pt>
                <c:pt idx="17">
                  <c:v>-0.36764705882352944</c:v>
                </c:pt>
                <c:pt idx="18">
                  <c:v>-0.3003003003003003</c:v>
                </c:pt>
                <c:pt idx="19">
                  <c:v>-0.26178010471204188</c:v>
                </c:pt>
                <c:pt idx="20">
                  <c:v>0</c:v>
                </c:pt>
                <c:pt idx="21">
                  <c:v>-1.5151515151515151</c:v>
                </c:pt>
                <c:pt idx="22">
                  <c:v>0.52493438320209973</c:v>
                </c:pt>
                <c:pt idx="23">
                  <c:v>0.18552875695732837</c:v>
                </c:pt>
                <c:pt idx="24">
                  <c:v>0.46948356807511737</c:v>
                </c:pt>
                <c:pt idx="25">
                  <c:v>0.30534351145038169</c:v>
                </c:pt>
                <c:pt idx="26">
                  <c:v>0.17543859649122806</c:v>
                </c:pt>
                <c:pt idx="27">
                  <c:v>1.8237082066869301</c:v>
                </c:pt>
                <c:pt idx="28">
                  <c:v>-1.5748031496062993</c:v>
                </c:pt>
                <c:pt idx="29">
                  <c:v>1.1466011466011465</c:v>
                </c:pt>
                <c:pt idx="30">
                  <c:v>-2.3255813953488373</c:v>
                </c:pt>
                <c:pt idx="31">
                  <c:v>2.1367521367521367</c:v>
                </c:pt>
                <c:pt idx="32">
                  <c:v>-1.5267175572519085</c:v>
                </c:pt>
                <c:pt idx="33">
                  <c:v>0.61349693251533743</c:v>
                </c:pt>
                <c:pt idx="34">
                  <c:v>-0.32786885245901637</c:v>
                </c:pt>
                <c:pt idx="35">
                  <c:v>-2.8985507246376812</c:v>
                </c:pt>
                <c:pt idx="36">
                  <c:v>1.3812154696132597</c:v>
                </c:pt>
                <c:pt idx="37">
                  <c:v>-2.197802197802198</c:v>
                </c:pt>
                <c:pt idx="38">
                  <c:v>0.67567567567567566</c:v>
                </c:pt>
                <c:pt idx="39">
                  <c:v>0</c:v>
                </c:pt>
                <c:pt idx="40">
                  <c:v>1.2658227848101267</c:v>
                </c:pt>
                <c:pt idx="41">
                  <c:v>2.9411764705882355</c:v>
                </c:pt>
                <c:pt idx="42">
                  <c:v>0.60901339829476253</c:v>
                </c:pt>
                <c:pt idx="43">
                  <c:v>2.4873559406351047E-2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4-45B0-8DB0-0161310D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239728"/>
        <c:axId val="932741264"/>
      </c:barChart>
      <c:catAx>
        <c:axId val="1981239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741264"/>
        <c:crosses val="autoZero"/>
        <c:auto val="1"/>
        <c:lblAlgn val="ctr"/>
        <c:lblOffset val="100"/>
        <c:noMultiLvlLbl val="0"/>
      </c:catAx>
      <c:valAx>
        <c:axId val="9327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23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EAB44A5-5A3F-49F4-9FB9-7ACEFE9179E2}">
  <sheetPr/>
  <sheetViews>
    <sheetView zoomScale="1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263" cy="607287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49026-3049-FC4B-DC74-7C81C4B032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FA63-C7D1-4913-BE46-5C4ABBBF3DE7}">
  <dimension ref="A1:AE166"/>
  <sheetViews>
    <sheetView tabSelected="1" zoomScale="90" zoomScaleNormal="90" workbookViewId="0">
      <selection activeCell="D28" sqref="D28"/>
    </sheetView>
  </sheetViews>
  <sheetFormatPr defaultColWidth="11.42578125" defaultRowHeight="15"/>
  <cols>
    <col min="1" max="1" width="43.28515625" customWidth="1"/>
    <col min="2" max="5" width="14" style="5" customWidth="1"/>
    <col min="6" max="6" width="9.140625" bestFit="1" customWidth="1"/>
    <col min="7" max="7" width="8.28515625" bestFit="1" customWidth="1"/>
    <col min="8" max="8" width="2.42578125" style="50" customWidth="1"/>
    <col min="9" max="9" width="10.28515625" style="50" customWidth="1"/>
    <col min="10" max="10" width="10.28515625" style="51" customWidth="1"/>
    <col min="11" max="11" width="3.85546875" style="12" customWidth="1"/>
    <col min="12" max="15" width="12.85546875" style="8" customWidth="1"/>
    <col min="16" max="16" width="7.42578125" bestFit="1" customWidth="1"/>
    <col min="17" max="17" width="8.28515625" bestFit="1" customWidth="1"/>
    <col min="18" max="18" width="3.42578125" style="50" customWidth="1"/>
    <col min="19" max="19" width="8.42578125" style="50" customWidth="1"/>
    <col min="20" max="20" width="12.140625" style="52" customWidth="1"/>
    <col min="21" max="21" width="3.85546875" customWidth="1"/>
    <col min="22" max="23" width="4.7109375" customWidth="1"/>
    <col min="24" max="24" width="4.140625" customWidth="1"/>
    <col min="25" max="25" width="4.42578125" customWidth="1"/>
    <col min="26" max="26" width="4.42578125" bestFit="1" customWidth="1"/>
    <col min="27" max="27" width="3.7109375" customWidth="1"/>
    <col min="28" max="28" width="3.28515625" customWidth="1"/>
    <col min="29" max="29" width="4.42578125" bestFit="1" customWidth="1"/>
    <col min="30" max="30" width="3.5703125" customWidth="1"/>
  </cols>
  <sheetData>
    <row r="1" spans="1:30" s="1" customFormat="1" ht="15.75">
      <c r="A1" s="1" t="s">
        <v>0</v>
      </c>
      <c r="B1" s="2"/>
      <c r="C1" s="2"/>
      <c r="D1" s="2"/>
      <c r="E1" s="2"/>
      <c r="F1" s="3"/>
      <c r="G1" s="3"/>
      <c r="H1" s="4"/>
      <c r="I1" s="3"/>
      <c r="J1" s="4"/>
      <c r="L1" s="2"/>
      <c r="M1" s="2"/>
      <c r="N1" s="2"/>
      <c r="O1" s="2"/>
      <c r="R1" s="4"/>
      <c r="S1" s="4"/>
    </row>
    <row r="2" spans="1:30">
      <c r="H2" s="6"/>
      <c r="I2" s="7"/>
      <c r="J2" s="7"/>
      <c r="K2"/>
      <c r="R2" s="6"/>
      <c r="S2" s="7"/>
      <c r="T2" s="9"/>
    </row>
    <row r="3" spans="1:30" ht="31.5" customHeight="1">
      <c r="A3" s="10"/>
      <c r="B3" s="61" t="s">
        <v>1</v>
      </c>
      <c r="C3" s="62"/>
      <c r="D3" s="62"/>
      <c r="E3" s="63"/>
      <c r="F3" s="64" t="s">
        <v>2</v>
      </c>
      <c r="G3" s="65"/>
      <c r="H3" s="11"/>
      <c r="I3" s="59" t="s">
        <v>3</v>
      </c>
      <c r="J3" s="59"/>
      <c r="L3" s="66" t="s">
        <v>4</v>
      </c>
      <c r="M3" s="62"/>
      <c r="N3" s="62"/>
      <c r="O3" s="63"/>
      <c r="P3" s="64" t="s">
        <v>5</v>
      </c>
      <c r="Q3" s="65"/>
      <c r="R3" s="11"/>
      <c r="S3" s="59" t="s">
        <v>3</v>
      </c>
      <c r="T3" s="60"/>
      <c r="V3" s="13"/>
    </row>
    <row r="4" spans="1:30" ht="15.75">
      <c r="A4" s="14"/>
      <c r="B4" s="15">
        <v>45293</v>
      </c>
      <c r="C4" s="15">
        <v>45323</v>
      </c>
      <c r="D4" s="15"/>
      <c r="E4" s="15"/>
      <c r="F4" s="16" t="s">
        <v>6</v>
      </c>
      <c r="G4" s="17" t="s">
        <v>7</v>
      </c>
      <c r="H4" s="18"/>
      <c r="I4" s="19" t="s">
        <v>6</v>
      </c>
      <c r="J4" s="20" t="s">
        <v>7</v>
      </c>
      <c r="K4" s="11"/>
      <c r="L4" s="15">
        <v>45293</v>
      </c>
      <c r="M4" s="15">
        <v>45323</v>
      </c>
      <c r="N4" s="15"/>
      <c r="O4" s="15"/>
      <c r="P4" s="21" t="s">
        <v>6</v>
      </c>
      <c r="Q4" s="22" t="s">
        <v>7</v>
      </c>
      <c r="R4" s="23"/>
      <c r="S4" s="24" t="s">
        <v>6</v>
      </c>
      <c r="T4" s="25" t="s">
        <v>8</v>
      </c>
      <c r="U4" s="26"/>
      <c r="V4" s="27"/>
      <c r="W4" s="27"/>
      <c r="X4" s="27"/>
      <c r="Y4" s="27"/>
      <c r="Z4" s="27"/>
      <c r="AA4" s="27"/>
      <c r="AB4" s="27"/>
      <c r="AC4" s="27"/>
      <c r="AD4" s="27"/>
    </row>
    <row r="5" spans="1:30">
      <c r="A5" s="28" t="s">
        <v>9</v>
      </c>
      <c r="B5" s="29">
        <v>991</v>
      </c>
      <c r="C5" s="29">
        <v>995</v>
      </c>
      <c r="D5" s="29"/>
      <c r="E5" s="29"/>
      <c r="F5" s="30">
        <f>C5-B5</f>
        <v>4</v>
      </c>
      <c r="G5" s="31">
        <f t="shared" ref="G5:G47" si="0">100/B5*F5</f>
        <v>0.40363269424823411</v>
      </c>
      <c r="H5" s="32"/>
      <c r="I5" s="30">
        <f>C5-B5</f>
        <v>4</v>
      </c>
      <c r="J5" s="31">
        <f>100/B5*I5</f>
        <v>0.40363269424823411</v>
      </c>
      <c r="K5" s="33"/>
      <c r="L5" s="56">
        <v>639</v>
      </c>
      <c r="M5" s="56">
        <v>642</v>
      </c>
      <c r="N5" s="56"/>
      <c r="O5" s="56"/>
      <c r="P5" s="34">
        <f>M5-L5</f>
        <v>3</v>
      </c>
      <c r="Q5" s="35">
        <f t="shared" ref="Q5:Q48" si="1">100/L5*P5</f>
        <v>0.46948356807511737</v>
      </c>
      <c r="R5" s="32"/>
      <c r="S5" s="36">
        <f>M5-L5</f>
        <v>3</v>
      </c>
      <c r="T5" s="37">
        <f>100/L5*S5</f>
        <v>0.46948356807511737</v>
      </c>
      <c r="U5" s="26"/>
    </row>
    <row r="6" spans="1:30">
      <c r="A6" s="28" t="s">
        <v>10</v>
      </c>
      <c r="B6" s="38">
        <v>497</v>
      </c>
      <c r="C6" s="38">
        <v>494</v>
      </c>
      <c r="D6" s="38"/>
      <c r="E6" s="38"/>
      <c r="F6" s="30">
        <f t="shared" ref="F6:F48" si="2">C6-B6</f>
        <v>-3</v>
      </c>
      <c r="G6" s="31">
        <f t="shared" si="0"/>
        <v>-0.60362173038229383</v>
      </c>
      <c r="H6" s="32"/>
      <c r="I6" s="30">
        <f t="shared" ref="I6:I48" si="3">C6-B6</f>
        <v>-3</v>
      </c>
      <c r="J6" s="31">
        <f t="shared" ref="J6:J48" si="4">100/B6*I6</f>
        <v>-0.60362173038229383</v>
      </c>
      <c r="K6" s="33"/>
      <c r="L6" s="57">
        <v>307</v>
      </c>
      <c r="M6" s="57">
        <v>307</v>
      </c>
      <c r="N6" s="57"/>
      <c r="O6" s="57"/>
      <c r="P6" s="34">
        <f t="shared" ref="P6:P48" si="5">M6-L6</f>
        <v>0</v>
      </c>
      <c r="Q6" s="35">
        <f t="shared" si="1"/>
        <v>0</v>
      </c>
      <c r="R6" s="32"/>
      <c r="S6" s="36">
        <f t="shared" ref="S6:S48" si="6">M6-L6</f>
        <v>0</v>
      </c>
      <c r="T6" s="37">
        <f t="shared" ref="T6:T48" si="7">100/L6*S6</f>
        <v>0</v>
      </c>
      <c r="U6" s="26"/>
    </row>
    <row r="7" spans="1:30">
      <c r="A7" s="28" t="s">
        <v>11</v>
      </c>
      <c r="B7" s="38">
        <v>721</v>
      </c>
      <c r="C7" s="38">
        <v>722</v>
      </c>
      <c r="D7" s="38"/>
      <c r="E7" s="38"/>
      <c r="F7" s="30">
        <f t="shared" si="2"/>
        <v>1</v>
      </c>
      <c r="G7" s="31">
        <f t="shared" si="0"/>
        <v>0.13869625520110956</v>
      </c>
      <c r="H7" s="32"/>
      <c r="I7" s="30">
        <f t="shared" si="3"/>
        <v>1</v>
      </c>
      <c r="J7" s="31">
        <f t="shared" si="4"/>
        <v>0.13869625520110956</v>
      </c>
      <c r="K7" s="33"/>
      <c r="L7" s="57">
        <v>452</v>
      </c>
      <c r="M7" s="57">
        <v>450</v>
      </c>
      <c r="N7" s="57"/>
      <c r="O7" s="57"/>
      <c r="P7" s="34">
        <f t="shared" si="5"/>
        <v>-2</v>
      </c>
      <c r="Q7" s="35">
        <f t="shared" si="1"/>
        <v>-0.44247787610619471</v>
      </c>
      <c r="R7" s="32"/>
      <c r="S7" s="36">
        <f t="shared" si="6"/>
        <v>-2</v>
      </c>
      <c r="T7" s="37">
        <f t="shared" si="7"/>
        <v>-0.44247787610619471</v>
      </c>
      <c r="U7" s="26"/>
    </row>
    <row r="8" spans="1:30">
      <c r="A8" s="28" t="s">
        <v>12</v>
      </c>
      <c r="B8" s="38">
        <v>10162</v>
      </c>
      <c r="C8" s="38">
        <v>10141</v>
      </c>
      <c r="D8" s="38"/>
      <c r="E8" s="38"/>
      <c r="F8" s="30">
        <f t="shared" si="2"/>
        <v>-21</v>
      </c>
      <c r="G8" s="31">
        <f t="shared" si="0"/>
        <v>-0.20665223381224168</v>
      </c>
      <c r="H8" s="32"/>
      <c r="I8" s="30">
        <f t="shared" si="3"/>
        <v>-21</v>
      </c>
      <c r="J8" s="31">
        <f t="shared" si="4"/>
        <v>-0.20665223381224168</v>
      </c>
      <c r="K8" s="33"/>
      <c r="L8" s="57">
        <v>5755</v>
      </c>
      <c r="M8" s="57">
        <v>5718</v>
      </c>
      <c r="N8" s="57"/>
      <c r="O8" s="57"/>
      <c r="P8" s="34">
        <f t="shared" si="5"/>
        <v>-37</v>
      </c>
      <c r="Q8" s="35">
        <f t="shared" si="1"/>
        <v>-0.64291920069504782</v>
      </c>
      <c r="R8" s="32"/>
      <c r="S8" s="36">
        <f t="shared" si="6"/>
        <v>-37</v>
      </c>
      <c r="T8" s="37">
        <f t="shared" si="7"/>
        <v>-0.64291920069504782</v>
      </c>
      <c r="U8" s="26"/>
    </row>
    <row r="9" spans="1:30">
      <c r="A9" s="28" t="s">
        <v>13</v>
      </c>
      <c r="B9" s="38">
        <v>1414</v>
      </c>
      <c r="C9" s="38">
        <v>1415</v>
      </c>
      <c r="D9" s="38"/>
      <c r="E9" s="38"/>
      <c r="F9" s="30">
        <f t="shared" si="2"/>
        <v>1</v>
      </c>
      <c r="G9" s="31">
        <f t="shared" si="0"/>
        <v>7.0721357850070721E-2</v>
      </c>
      <c r="H9" s="32"/>
      <c r="I9" s="30">
        <f t="shared" si="3"/>
        <v>1</v>
      </c>
      <c r="J9" s="31">
        <f t="shared" si="4"/>
        <v>7.0721357850070721E-2</v>
      </c>
      <c r="K9" s="33"/>
      <c r="L9" s="57">
        <v>786</v>
      </c>
      <c r="M9" s="57">
        <v>789</v>
      </c>
      <c r="N9" s="57"/>
      <c r="O9" s="57"/>
      <c r="P9" s="34">
        <f t="shared" si="5"/>
        <v>3</v>
      </c>
      <c r="Q9" s="35">
        <f t="shared" si="1"/>
        <v>0.38167938931297707</v>
      </c>
      <c r="R9" s="32"/>
      <c r="S9" s="36">
        <f t="shared" si="6"/>
        <v>3</v>
      </c>
      <c r="T9" s="37">
        <f t="shared" si="7"/>
        <v>0.38167938931297707</v>
      </c>
      <c r="U9" s="26"/>
    </row>
    <row r="10" spans="1:30">
      <c r="A10" s="28" t="s">
        <v>14</v>
      </c>
      <c r="B10" s="38">
        <v>1269</v>
      </c>
      <c r="C10" s="38">
        <v>1273</v>
      </c>
      <c r="D10" s="38"/>
      <c r="E10" s="38"/>
      <c r="F10" s="30">
        <f t="shared" si="2"/>
        <v>4</v>
      </c>
      <c r="G10" s="31">
        <f t="shared" si="0"/>
        <v>0.31520882584712373</v>
      </c>
      <c r="H10" s="32"/>
      <c r="I10" s="30">
        <f t="shared" si="3"/>
        <v>4</v>
      </c>
      <c r="J10" s="31">
        <f t="shared" si="4"/>
        <v>0.31520882584712373</v>
      </c>
      <c r="K10" s="33"/>
      <c r="L10" s="57">
        <v>688</v>
      </c>
      <c r="M10" s="57">
        <v>694</v>
      </c>
      <c r="N10" s="57"/>
      <c r="O10" s="57"/>
      <c r="P10" s="34">
        <f t="shared" si="5"/>
        <v>6</v>
      </c>
      <c r="Q10" s="35">
        <f t="shared" si="1"/>
        <v>0.87209302325581395</v>
      </c>
      <c r="R10" s="32"/>
      <c r="S10" s="36">
        <f t="shared" si="6"/>
        <v>6</v>
      </c>
      <c r="T10" s="37">
        <f t="shared" si="7"/>
        <v>0.87209302325581395</v>
      </c>
      <c r="U10" s="26"/>
    </row>
    <row r="11" spans="1:30">
      <c r="A11" s="28" t="s">
        <v>15</v>
      </c>
      <c r="B11" s="38">
        <v>267</v>
      </c>
      <c r="C11" s="38">
        <v>267</v>
      </c>
      <c r="D11" s="38"/>
      <c r="E11" s="38"/>
      <c r="F11" s="30">
        <f t="shared" si="2"/>
        <v>0</v>
      </c>
      <c r="G11" s="31">
        <f t="shared" si="0"/>
        <v>0</v>
      </c>
      <c r="H11" s="32"/>
      <c r="I11" s="30">
        <f t="shared" si="3"/>
        <v>0</v>
      </c>
      <c r="J11" s="31">
        <f t="shared" si="4"/>
        <v>0</v>
      </c>
      <c r="K11" s="33"/>
      <c r="L11" s="57">
        <v>174</v>
      </c>
      <c r="M11" s="57">
        <v>175</v>
      </c>
      <c r="N11" s="57"/>
      <c r="O11" s="57"/>
      <c r="P11" s="34">
        <f t="shared" si="5"/>
        <v>1</v>
      </c>
      <c r="Q11" s="35">
        <f t="shared" si="1"/>
        <v>0.57471264367816088</v>
      </c>
      <c r="R11" s="32"/>
      <c r="S11" s="36">
        <f t="shared" si="6"/>
        <v>1</v>
      </c>
      <c r="T11" s="37">
        <f t="shared" si="7"/>
        <v>0.57471264367816088</v>
      </c>
      <c r="U11" s="26"/>
    </row>
    <row r="12" spans="1:30">
      <c r="A12" s="28" t="s">
        <v>16</v>
      </c>
      <c r="B12" s="38">
        <v>1440</v>
      </c>
      <c r="C12" s="38">
        <v>1445</v>
      </c>
      <c r="D12" s="38"/>
      <c r="E12" s="38"/>
      <c r="F12" s="30">
        <f t="shared" si="2"/>
        <v>5</v>
      </c>
      <c r="G12" s="31">
        <f t="shared" si="0"/>
        <v>0.34722222222222221</v>
      </c>
      <c r="H12" s="32"/>
      <c r="I12" s="30">
        <f t="shared" si="3"/>
        <v>5</v>
      </c>
      <c r="J12" s="31">
        <f t="shared" si="4"/>
        <v>0.34722222222222221</v>
      </c>
      <c r="K12" s="33"/>
      <c r="L12" s="57">
        <v>820</v>
      </c>
      <c r="M12" s="57">
        <v>825</v>
      </c>
      <c r="N12" s="57"/>
      <c r="O12" s="57"/>
      <c r="P12" s="34">
        <f t="shared" si="5"/>
        <v>5</v>
      </c>
      <c r="Q12" s="35">
        <f t="shared" si="1"/>
        <v>0.6097560975609756</v>
      </c>
      <c r="R12" s="32"/>
      <c r="S12" s="36">
        <f t="shared" si="6"/>
        <v>5</v>
      </c>
      <c r="T12" s="37">
        <f t="shared" si="7"/>
        <v>0.6097560975609756</v>
      </c>
      <c r="U12" s="26"/>
    </row>
    <row r="13" spans="1:30">
      <c r="A13" s="28" t="s">
        <v>17</v>
      </c>
      <c r="B13" s="38">
        <v>981</v>
      </c>
      <c r="C13" s="38">
        <v>977</v>
      </c>
      <c r="D13" s="38"/>
      <c r="E13" s="38"/>
      <c r="F13" s="30">
        <f t="shared" si="2"/>
        <v>-4</v>
      </c>
      <c r="G13" s="31">
        <f t="shared" si="0"/>
        <v>-0.4077471967380224</v>
      </c>
      <c r="H13" s="32"/>
      <c r="I13" s="30">
        <f t="shared" si="3"/>
        <v>-4</v>
      </c>
      <c r="J13" s="31">
        <f t="shared" si="4"/>
        <v>-0.4077471967380224</v>
      </c>
      <c r="K13" s="33"/>
      <c r="L13" s="57">
        <v>584</v>
      </c>
      <c r="M13" s="57">
        <v>582</v>
      </c>
      <c r="N13" s="57"/>
      <c r="O13" s="57"/>
      <c r="P13" s="34">
        <f t="shared" si="5"/>
        <v>-2</v>
      </c>
      <c r="Q13" s="35">
        <f t="shared" si="1"/>
        <v>-0.34246575342465752</v>
      </c>
      <c r="R13" s="32"/>
      <c r="S13" s="36">
        <f t="shared" si="6"/>
        <v>-2</v>
      </c>
      <c r="T13" s="37">
        <f t="shared" si="7"/>
        <v>-0.34246575342465752</v>
      </c>
      <c r="U13" s="26"/>
    </row>
    <row r="14" spans="1:30">
      <c r="A14" s="28" t="s">
        <v>18</v>
      </c>
      <c r="B14" s="38">
        <v>501</v>
      </c>
      <c r="C14" s="38">
        <v>495</v>
      </c>
      <c r="D14" s="38"/>
      <c r="E14" s="38"/>
      <c r="F14" s="30">
        <f t="shared" si="2"/>
        <v>-6</v>
      </c>
      <c r="G14" s="31">
        <f t="shared" si="0"/>
        <v>-1.1976047904191618</v>
      </c>
      <c r="H14" s="32"/>
      <c r="I14" s="30">
        <f t="shared" si="3"/>
        <v>-6</v>
      </c>
      <c r="J14" s="31">
        <f t="shared" si="4"/>
        <v>-1.1976047904191618</v>
      </c>
      <c r="K14" s="33"/>
      <c r="L14" s="57">
        <v>251</v>
      </c>
      <c r="M14" s="57">
        <v>250</v>
      </c>
      <c r="N14" s="57"/>
      <c r="O14" s="57"/>
      <c r="P14" s="34">
        <f t="shared" si="5"/>
        <v>-1</v>
      </c>
      <c r="Q14" s="35">
        <f t="shared" si="1"/>
        <v>-0.39840637450199201</v>
      </c>
      <c r="R14" s="32"/>
      <c r="S14" s="36">
        <f t="shared" si="6"/>
        <v>-1</v>
      </c>
      <c r="T14" s="37">
        <f t="shared" si="7"/>
        <v>-0.39840637450199201</v>
      </c>
      <c r="U14" s="26"/>
    </row>
    <row r="15" spans="1:30">
      <c r="A15" s="28" t="s">
        <v>19</v>
      </c>
      <c r="B15" s="38">
        <v>486</v>
      </c>
      <c r="C15" s="38">
        <v>483</v>
      </c>
      <c r="D15" s="38"/>
      <c r="E15" s="38"/>
      <c r="F15" s="30">
        <f t="shared" si="2"/>
        <v>-3</v>
      </c>
      <c r="G15" s="31">
        <f t="shared" si="0"/>
        <v>-0.61728395061728403</v>
      </c>
      <c r="H15" s="32"/>
      <c r="I15" s="30">
        <f t="shared" si="3"/>
        <v>-3</v>
      </c>
      <c r="J15" s="31">
        <f t="shared" si="4"/>
        <v>-0.61728395061728403</v>
      </c>
      <c r="K15" s="33"/>
      <c r="L15" s="57">
        <v>293</v>
      </c>
      <c r="M15" s="57">
        <v>287</v>
      </c>
      <c r="N15" s="57"/>
      <c r="O15" s="57"/>
      <c r="P15" s="34">
        <f t="shared" si="5"/>
        <v>-6</v>
      </c>
      <c r="Q15" s="35">
        <f t="shared" si="1"/>
        <v>-2.0477815699658706</v>
      </c>
      <c r="R15" s="32"/>
      <c r="S15" s="36">
        <f t="shared" si="6"/>
        <v>-6</v>
      </c>
      <c r="T15" s="37">
        <f t="shared" si="7"/>
        <v>-2.0477815699658706</v>
      </c>
      <c r="U15" s="26"/>
    </row>
    <row r="16" spans="1:30">
      <c r="A16" s="28" t="s">
        <v>20</v>
      </c>
      <c r="B16" s="38">
        <v>1850</v>
      </c>
      <c r="C16" s="38">
        <v>1849</v>
      </c>
      <c r="D16" s="38"/>
      <c r="E16" s="38"/>
      <c r="F16" s="30">
        <f t="shared" si="2"/>
        <v>-1</v>
      </c>
      <c r="G16" s="31">
        <f t="shared" si="0"/>
        <v>-5.4054054054054057E-2</v>
      </c>
      <c r="H16" s="32"/>
      <c r="I16" s="30">
        <f t="shared" si="3"/>
        <v>-1</v>
      </c>
      <c r="J16" s="31">
        <f t="shared" si="4"/>
        <v>-5.4054054054054057E-2</v>
      </c>
      <c r="K16" s="33"/>
      <c r="L16" s="57">
        <v>987</v>
      </c>
      <c r="M16" s="57">
        <v>985</v>
      </c>
      <c r="N16" s="57"/>
      <c r="O16" s="57"/>
      <c r="P16" s="34">
        <f t="shared" si="5"/>
        <v>-2</v>
      </c>
      <c r="Q16" s="35">
        <f t="shared" si="1"/>
        <v>-0.20263424518743667</v>
      </c>
      <c r="R16" s="32"/>
      <c r="S16" s="36">
        <f t="shared" si="6"/>
        <v>-2</v>
      </c>
      <c r="T16" s="37">
        <f t="shared" si="7"/>
        <v>-0.20263424518743667</v>
      </c>
      <c r="U16" s="26"/>
    </row>
    <row r="17" spans="1:21">
      <c r="A17" s="28" t="s">
        <v>21</v>
      </c>
      <c r="B17" s="38">
        <v>1878</v>
      </c>
      <c r="C17" s="38">
        <v>1877</v>
      </c>
      <c r="D17" s="38"/>
      <c r="E17" s="38"/>
      <c r="F17" s="30">
        <f t="shared" si="2"/>
        <v>-1</v>
      </c>
      <c r="G17" s="31">
        <f t="shared" si="0"/>
        <v>-5.3248136315228969E-2</v>
      </c>
      <c r="H17" s="32"/>
      <c r="I17" s="30">
        <f t="shared" si="3"/>
        <v>-1</v>
      </c>
      <c r="J17" s="31">
        <f t="shared" si="4"/>
        <v>-5.3248136315228969E-2</v>
      </c>
      <c r="K17" s="33"/>
      <c r="L17" s="57">
        <v>1108</v>
      </c>
      <c r="M17" s="57">
        <v>1117</v>
      </c>
      <c r="N17" s="57"/>
      <c r="O17" s="57"/>
      <c r="P17" s="34">
        <f t="shared" si="5"/>
        <v>9</v>
      </c>
      <c r="Q17" s="35">
        <f t="shared" si="1"/>
        <v>0.81227436823104693</v>
      </c>
      <c r="R17" s="32"/>
      <c r="S17" s="36">
        <f t="shared" si="6"/>
        <v>9</v>
      </c>
      <c r="T17" s="37">
        <f t="shared" si="7"/>
        <v>0.81227436823104693</v>
      </c>
      <c r="U17" s="26"/>
    </row>
    <row r="18" spans="1:21">
      <c r="A18" s="28" t="s">
        <v>22</v>
      </c>
      <c r="B18" s="38">
        <v>269</v>
      </c>
      <c r="C18" s="38">
        <v>267</v>
      </c>
      <c r="D18" s="38"/>
      <c r="E18" s="38"/>
      <c r="F18" s="30">
        <f t="shared" si="2"/>
        <v>-2</v>
      </c>
      <c r="G18" s="31">
        <f t="shared" si="0"/>
        <v>-0.74349442379182151</v>
      </c>
      <c r="H18" s="32"/>
      <c r="I18" s="30">
        <f t="shared" si="3"/>
        <v>-2</v>
      </c>
      <c r="J18" s="31">
        <f t="shared" si="4"/>
        <v>-0.74349442379182151</v>
      </c>
      <c r="K18" s="33"/>
      <c r="L18" s="57">
        <v>143</v>
      </c>
      <c r="M18" s="57">
        <v>143</v>
      </c>
      <c r="N18" s="57"/>
      <c r="O18" s="57"/>
      <c r="P18" s="34">
        <f t="shared" si="5"/>
        <v>0</v>
      </c>
      <c r="Q18" s="35">
        <f t="shared" si="1"/>
        <v>0</v>
      </c>
      <c r="R18" s="32"/>
      <c r="S18" s="36">
        <f t="shared" si="6"/>
        <v>0</v>
      </c>
      <c r="T18" s="37">
        <f t="shared" si="7"/>
        <v>0</v>
      </c>
      <c r="U18" s="26"/>
    </row>
    <row r="19" spans="1:21">
      <c r="A19" s="28" t="s">
        <v>23</v>
      </c>
      <c r="B19" s="38">
        <v>601</v>
      </c>
      <c r="C19" s="38">
        <v>603</v>
      </c>
      <c r="D19" s="38"/>
      <c r="E19" s="38"/>
      <c r="F19" s="30">
        <f t="shared" si="2"/>
        <v>2</v>
      </c>
      <c r="G19" s="31">
        <f t="shared" si="0"/>
        <v>0.33277870216306155</v>
      </c>
      <c r="H19" s="32"/>
      <c r="I19" s="30">
        <f t="shared" si="3"/>
        <v>2</v>
      </c>
      <c r="J19" s="31">
        <f t="shared" si="4"/>
        <v>0.33277870216306155</v>
      </c>
      <c r="K19" s="33"/>
      <c r="L19" s="57">
        <v>355</v>
      </c>
      <c r="M19" s="57">
        <v>356</v>
      </c>
      <c r="N19" s="57"/>
      <c r="O19" s="57"/>
      <c r="P19" s="34">
        <f t="shared" si="5"/>
        <v>1</v>
      </c>
      <c r="Q19" s="35">
        <f t="shared" si="1"/>
        <v>0.28169014084507044</v>
      </c>
      <c r="R19" s="32"/>
      <c r="S19" s="36">
        <f t="shared" si="6"/>
        <v>1</v>
      </c>
      <c r="T19" s="37">
        <f t="shared" si="7"/>
        <v>0.28169014084507044</v>
      </c>
      <c r="U19" s="26"/>
    </row>
    <row r="20" spans="1:21">
      <c r="A20" s="28" t="s">
        <v>24</v>
      </c>
      <c r="B20" s="38">
        <v>616</v>
      </c>
      <c r="C20" s="38">
        <v>613</v>
      </c>
      <c r="D20" s="38"/>
      <c r="E20" s="38"/>
      <c r="F20" s="30">
        <f t="shared" si="2"/>
        <v>-3</v>
      </c>
      <c r="G20" s="31">
        <f t="shared" si="0"/>
        <v>-0.48701298701298701</v>
      </c>
      <c r="H20" s="32"/>
      <c r="I20" s="30">
        <f t="shared" si="3"/>
        <v>-3</v>
      </c>
      <c r="J20" s="31">
        <f t="shared" si="4"/>
        <v>-0.48701298701298701</v>
      </c>
      <c r="K20" s="33"/>
      <c r="L20" s="57">
        <v>321</v>
      </c>
      <c r="M20" s="57">
        <v>320</v>
      </c>
      <c r="N20" s="57"/>
      <c r="O20" s="57"/>
      <c r="P20" s="34">
        <f t="shared" si="5"/>
        <v>-1</v>
      </c>
      <c r="Q20" s="35">
        <f t="shared" si="1"/>
        <v>-0.3115264797507788</v>
      </c>
      <c r="R20" s="32"/>
      <c r="S20" s="36">
        <f t="shared" si="6"/>
        <v>-1</v>
      </c>
      <c r="T20" s="37">
        <f t="shared" si="7"/>
        <v>-0.3115264797507788</v>
      </c>
      <c r="U20" s="26"/>
    </row>
    <row r="21" spans="1:21">
      <c r="A21" s="28" t="s">
        <v>25</v>
      </c>
      <c r="B21" s="38">
        <v>1878</v>
      </c>
      <c r="C21" s="38">
        <v>1878</v>
      </c>
      <c r="D21" s="38"/>
      <c r="E21" s="38"/>
      <c r="F21" s="30">
        <f t="shared" si="2"/>
        <v>0</v>
      </c>
      <c r="G21" s="31">
        <f t="shared" si="0"/>
        <v>0</v>
      </c>
      <c r="H21" s="32"/>
      <c r="I21" s="30">
        <f t="shared" si="3"/>
        <v>0</v>
      </c>
      <c r="J21" s="31">
        <f t="shared" si="4"/>
        <v>0</v>
      </c>
      <c r="K21" s="33"/>
      <c r="L21" s="57">
        <v>1109</v>
      </c>
      <c r="M21" s="57">
        <v>1105</v>
      </c>
      <c r="N21" s="57"/>
      <c r="O21" s="57"/>
      <c r="P21" s="34">
        <f t="shared" si="5"/>
        <v>-4</v>
      </c>
      <c r="Q21" s="35">
        <f t="shared" si="1"/>
        <v>-0.36068530207394051</v>
      </c>
      <c r="R21" s="32"/>
      <c r="S21" s="36">
        <f t="shared" si="6"/>
        <v>-4</v>
      </c>
      <c r="T21" s="37">
        <f t="shared" si="7"/>
        <v>-0.36068530207394051</v>
      </c>
      <c r="U21" s="26"/>
    </row>
    <row r="22" spans="1:21">
      <c r="A22" s="53" t="s">
        <v>26</v>
      </c>
      <c r="B22" s="54">
        <v>530</v>
      </c>
      <c r="C22" s="54">
        <v>530</v>
      </c>
      <c r="D22" s="54"/>
      <c r="E22" s="54"/>
      <c r="F22" s="30">
        <f t="shared" si="2"/>
        <v>0</v>
      </c>
      <c r="G22" s="31">
        <f t="shared" si="0"/>
        <v>0</v>
      </c>
      <c r="H22" s="32"/>
      <c r="I22" s="30">
        <f t="shared" si="3"/>
        <v>0</v>
      </c>
      <c r="J22" s="31">
        <f t="shared" si="4"/>
        <v>0</v>
      </c>
      <c r="K22" s="33"/>
      <c r="L22" s="58">
        <v>272</v>
      </c>
      <c r="M22" s="58">
        <v>271</v>
      </c>
      <c r="N22" s="58"/>
      <c r="O22" s="58"/>
      <c r="P22" s="34">
        <f t="shared" si="5"/>
        <v>-1</v>
      </c>
      <c r="Q22" s="35">
        <f t="shared" si="1"/>
        <v>-0.36764705882352944</v>
      </c>
      <c r="R22" s="32"/>
      <c r="S22" s="36">
        <f t="shared" si="6"/>
        <v>-1</v>
      </c>
      <c r="T22" s="37">
        <f t="shared" si="7"/>
        <v>-0.36764705882352944</v>
      </c>
      <c r="U22" s="26"/>
    </row>
    <row r="23" spans="1:21" s="79" customFormat="1">
      <c r="A23" s="67" t="s">
        <v>27</v>
      </c>
      <c r="B23" s="68">
        <v>1750</v>
      </c>
      <c r="C23" s="68">
        <v>1748</v>
      </c>
      <c r="D23" s="68"/>
      <c r="E23" s="68"/>
      <c r="F23" s="69">
        <f t="shared" si="2"/>
        <v>-2</v>
      </c>
      <c r="G23" s="70">
        <f t="shared" si="0"/>
        <v>-0.11428571428571428</v>
      </c>
      <c r="H23" s="71"/>
      <c r="I23" s="69">
        <f t="shared" si="3"/>
        <v>-2</v>
      </c>
      <c r="J23" s="70">
        <f t="shared" si="4"/>
        <v>-0.11428571428571428</v>
      </c>
      <c r="K23" s="72"/>
      <c r="L23" s="73">
        <v>999</v>
      </c>
      <c r="M23" s="73">
        <v>996</v>
      </c>
      <c r="N23" s="73"/>
      <c r="O23" s="73"/>
      <c r="P23" s="74">
        <f t="shared" si="5"/>
        <v>-3</v>
      </c>
      <c r="Q23" s="75">
        <f t="shared" si="1"/>
        <v>-0.3003003003003003</v>
      </c>
      <c r="R23" s="71"/>
      <c r="S23" s="76">
        <f t="shared" si="6"/>
        <v>-3</v>
      </c>
      <c r="T23" s="77">
        <f t="shared" si="7"/>
        <v>-0.3003003003003003</v>
      </c>
      <c r="U23" s="78"/>
    </row>
    <row r="24" spans="1:21">
      <c r="A24" s="28" t="s">
        <v>28</v>
      </c>
      <c r="B24" s="38">
        <v>555</v>
      </c>
      <c r="C24" s="38">
        <v>555</v>
      </c>
      <c r="D24" s="38"/>
      <c r="E24" s="38"/>
      <c r="F24" s="30">
        <f t="shared" si="2"/>
        <v>0</v>
      </c>
      <c r="G24" s="31">
        <f t="shared" si="0"/>
        <v>0</v>
      </c>
      <c r="H24" s="32"/>
      <c r="I24" s="30">
        <f t="shared" si="3"/>
        <v>0</v>
      </c>
      <c r="J24" s="31">
        <f t="shared" si="4"/>
        <v>0</v>
      </c>
      <c r="K24" s="33"/>
      <c r="L24" s="57">
        <v>382</v>
      </c>
      <c r="M24" s="57">
        <v>381</v>
      </c>
      <c r="N24" s="57"/>
      <c r="O24" s="57"/>
      <c r="P24" s="34">
        <f t="shared" si="5"/>
        <v>-1</v>
      </c>
      <c r="Q24" s="35">
        <f t="shared" si="1"/>
        <v>-0.26178010471204188</v>
      </c>
      <c r="R24" s="32"/>
      <c r="S24" s="36">
        <f t="shared" si="6"/>
        <v>-1</v>
      </c>
      <c r="T24" s="37">
        <f t="shared" si="7"/>
        <v>-0.26178010471204188</v>
      </c>
      <c r="U24" s="26"/>
    </row>
    <row r="25" spans="1:21">
      <c r="A25" s="28" t="s">
        <v>29</v>
      </c>
      <c r="B25" s="38">
        <v>454</v>
      </c>
      <c r="C25" s="38">
        <v>454</v>
      </c>
      <c r="D25" s="38"/>
      <c r="E25" s="38"/>
      <c r="F25" s="30">
        <f t="shared" si="2"/>
        <v>0</v>
      </c>
      <c r="G25" s="31">
        <f t="shared" si="0"/>
        <v>0</v>
      </c>
      <c r="H25" s="32"/>
      <c r="I25" s="30">
        <f t="shared" si="3"/>
        <v>0</v>
      </c>
      <c r="J25" s="31">
        <f t="shared" si="4"/>
        <v>0</v>
      </c>
      <c r="K25" s="33"/>
      <c r="L25" s="57">
        <v>249</v>
      </c>
      <c r="M25" s="57">
        <v>249</v>
      </c>
      <c r="N25" s="57"/>
      <c r="O25" s="57"/>
      <c r="P25" s="34">
        <f t="shared" si="5"/>
        <v>0</v>
      </c>
      <c r="Q25" s="35">
        <f t="shared" si="1"/>
        <v>0</v>
      </c>
      <c r="R25" s="32"/>
      <c r="S25" s="36">
        <f t="shared" si="6"/>
        <v>0</v>
      </c>
      <c r="T25" s="37">
        <f t="shared" si="7"/>
        <v>0</v>
      </c>
      <c r="U25" s="26"/>
    </row>
    <row r="26" spans="1:21">
      <c r="A26" s="28" t="s">
        <v>30</v>
      </c>
      <c r="B26" s="38">
        <v>221</v>
      </c>
      <c r="C26" s="38">
        <v>221</v>
      </c>
      <c r="D26" s="38"/>
      <c r="E26" s="38"/>
      <c r="F26" s="30">
        <f t="shared" si="2"/>
        <v>0</v>
      </c>
      <c r="G26" s="31">
        <f t="shared" si="0"/>
        <v>0</v>
      </c>
      <c r="H26" s="32"/>
      <c r="I26" s="30">
        <f t="shared" si="3"/>
        <v>0</v>
      </c>
      <c r="J26" s="31">
        <f t="shared" si="4"/>
        <v>0</v>
      </c>
      <c r="K26" s="33"/>
      <c r="L26" s="57">
        <v>132</v>
      </c>
      <c r="M26" s="57">
        <v>130</v>
      </c>
      <c r="N26" s="57"/>
      <c r="O26" s="57"/>
      <c r="P26" s="34">
        <f t="shared" si="5"/>
        <v>-2</v>
      </c>
      <c r="Q26" s="35">
        <f t="shared" si="1"/>
        <v>-1.5151515151515151</v>
      </c>
      <c r="R26" s="32"/>
      <c r="S26" s="36">
        <f t="shared" si="6"/>
        <v>-2</v>
      </c>
      <c r="T26" s="37">
        <f t="shared" si="7"/>
        <v>-1.5151515151515151</v>
      </c>
      <c r="U26" s="26"/>
    </row>
    <row r="27" spans="1:21">
      <c r="A27" s="28" t="s">
        <v>31</v>
      </c>
      <c r="B27" s="38">
        <v>1197</v>
      </c>
      <c r="C27" s="38">
        <v>1197</v>
      </c>
      <c r="D27" s="38"/>
      <c r="E27" s="38"/>
      <c r="F27" s="30">
        <f t="shared" si="2"/>
        <v>0</v>
      </c>
      <c r="G27" s="31">
        <f t="shared" si="0"/>
        <v>0</v>
      </c>
      <c r="H27" s="32"/>
      <c r="I27" s="30">
        <f t="shared" si="3"/>
        <v>0</v>
      </c>
      <c r="J27" s="31">
        <f t="shared" si="4"/>
        <v>0</v>
      </c>
      <c r="K27" s="33"/>
      <c r="L27" s="57">
        <v>762</v>
      </c>
      <c r="M27" s="57">
        <v>766</v>
      </c>
      <c r="N27" s="57"/>
      <c r="O27" s="57"/>
      <c r="P27" s="34">
        <f t="shared" si="5"/>
        <v>4</v>
      </c>
      <c r="Q27" s="35">
        <f t="shared" si="1"/>
        <v>0.52493438320209973</v>
      </c>
      <c r="R27" s="32"/>
      <c r="S27" s="36">
        <f t="shared" si="6"/>
        <v>4</v>
      </c>
      <c r="T27" s="37">
        <f t="shared" si="7"/>
        <v>0.52493438320209973</v>
      </c>
      <c r="U27" s="26"/>
    </row>
    <row r="28" spans="1:21">
      <c r="A28" s="28" t="s">
        <v>32</v>
      </c>
      <c r="B28" s="38">
        <v>922</v>
      </c>
      <c r="C28" s="38">
        <v>927</v>
      </c>
      <c r="D28" s="38"/>
      <c r="E28" s="38"/>
      <c r="F28" s="30">
        <f t="shared" si="2"/>
        <v>5</v>
      </c>
      <c r="G28" s="31">
        <f t="shared" si="0"/>
        <v>0.54229934924078094</v>
      </c>
      <c r="H28" s="32"/>
      <c r="I28" s="30">
        <f t="shared" si="3"/>
        <v>5</v>
      </c>
      <c r="J28" s="31">
        <f t="shared" si="4"/>
        <v>0.54229934924078094</v>
      </c>
      <c r="K28" s="33"/>
      <c r="L28" s="57">
        <v>539</v>
      </c>
      <c r="M28" s="57">
        <v>540</v>
      </c>
      <c r="N28" s="57"/>
      <c r="O28" s="57"/>
      <c r="P28" s="34">
        <f t="shared" si="5"/>
        <v>1</v>
      </c>
      <c r="Q28" s="35">
        <f t="shared" si="1"/>
        <v>0.18552875695732837</v>
      </c>
      <c r="R28" s="32"/>
      <c r="S28" s="36">
        <f t="shared" si="6"/>
        <v>1</v>
      </c>
      <c r="T28" s="37">
        <f t="shared" si="7"/>
        <v>0.18552875695732837</v>
      </c>
      <c r="U28" s="26"/>
    </row>
    <row r="29" spans="1:21">
      <c r="A29" s="28" t="s">
        <v>33</v>
      </c>
      <c r="B29" s="38">
        <v>729</v>
      </c>
      <c r="C29" s="38">
        <v>729</v>
      </c>
      <c r="D29" s="38"/>
      <c r="E29" s="38"/>
      <c r="F29" s="30">
        <f t="shared" si="2"/>
        <v>0</v>
      </c>
      <c r="G29" s="31">
        <f t="shared" si="0"/>
        <v>0</v>
      </c>
      <c r="H29" s="32"/>
      <c r="I29" s="30">
        <f t="shared" si="3"/>
        <v>0</v>
      </c>
      <c r="J29" s="31">
        <f t="shared" si="4"/>
        <v>0</v>
      </c>
      <c r="K29" s="33"/>
      <c r="L29" s="57">
        <v>426</v>
      </c>
      <c r="M29" s="57">
        <v>428</v>
      </c>
      <c r="N29" s="57"/>
      <c r="O29" s="57"/>
      <c r="P29" s="34">
        <f t="shared" si="5"/>
        <v>2</v>
      </c>
      <c r="Q29" s="35">
        <f t="shared" si="1"/>
        <v>0.46948356807511737</v>
      </c>
      <c r="R29" s="32"/>
      <c r="S29" s="36">
        <f t="shared" si="6"/>
        <v>2</v>
      </c>
      <c r="T29" s="37">
        <f t="shared" si="7"/>
        <v>0.46948356807511737</v>
      </c>
      <c r="U29" s="26"/>
    </row>
    <row r="30" spans="1:21">
      <c r="A30" s="28" t="s">
        <v>34</v>
      </c>
      <c r="B30" s="38">
        <v>1058</v>
      </c>
      <c r="C30" s="38">
        <v>1061</v>
      </c>
      <c r="D30" s="38"/>
      <c r="E30" s="38"/>
      <c r="F30" s="30">
        <f t="shared" si="2"/>
        <v>3</v>
      </c>
      <c r="G30" s="31">
        <f t="shared" si="0"/>
        <v>0.28355387523629488</v>
      </c>
      <c r="H30" s="32"/>
      <c r="I30" s="30">
        <f t="shared" si="3"/>
        <v>3</v>
      </c>
      <c r="J30" s="31">
        <f t="shared" si="4"/>
        <v>0.28355387523629488</v>
      </c>
      <c r="K30" s="33"/>
      <c r="L30" s="57">
        <v>655</v>
      </c>
      <c r="M30" s="57">
        <v>657</v>
      </c>
      <c r="N30" s="57"/>
      <c r="O30" s="57"/>
      <c r="P30" s="34">
        <f t="shared" si="5"/>
        <v>2</v>
      </c>
      <c r="Q30" s="35">
        <f t="shared" si="1"/>
        <v>0.30534351145038169</v>
      </c>
      <c r="R30" s="32"/>
      <c r="S30" s="36">
        <f t="shared" si="6"/>
        <v>2</v>
      </c>
      <c r="T30" s="37">
        <f t="shared" si="7"/>
        <v>0.30534351145038169</v>
      </c>
      <c r="U30" s="26"/>
    </row>
    <row r="31" spans="1:21">
      <c r="A31" s="28" t="s">
        <v>35</v>
      </c>
      <c r="B31" s="38">
        <v>924</v>
      </c>
      <c r="C31" s="38">
        <v>927</v>
      </c>
      <c r="D31" s="38"/>
      <c r="E31" s="38"/>
      <c r="F31" s="30">
        <f t="shared" si="2"/>
        <v>3</v>
      </c>
      <c r="G31" s="31">
        <f t="shared" si="0"/>
        <v>0.32467532467532467</v>
      </c>
      <c r="H31" s="32"/>
      <c r="I31" s="30">
        <f t="shared" si="3"/>
        <v>3</v>
      </c>
      <c r="J31" s="31">
        <f t="shared" si="4"/>
        <v>0.32467532467532467</v>
      </c>
      <c r="K31" s="33"/>
      <c r="L31" s="57">
        <v>570</v>
      </c>
      <c r="M31" s="57">
        <v>571</v>
      </c>
      <c r="N31" s="57"/>
      <c r="O31" s="57"/>
      <c r="P31" s="34">
        <f t="shared" si="5"/>
        <v>1</v>
      </c>
      <c r="Q31" s="35">
        <f t="shared" si="1"/>
        <v>0.17543859649122806</v>
      </c>
      <c r="R31" s="32"/>
      <c r="S31" s="36">
        <f t="shared" si="6"/>
        <v>1</v>
      </c>
      <c r="T31" s="37">
        <f t="shared" si="7"/>
        <v>0.17543859649122806</v>
      </c>
      <c r="U31" s="26"/>
    </row>
    <row r="32" spans="1:21">
      <c r="A32" s="28" t="s">
        <v>36</v>
      </c>
      <c r="B32" s="38">
        <v>574</v>
      </c>
      <c r="C32" s="38">
        <v>580</v>
      </c>
      <c r="D32" s="38"/>
      <c r="E32" s="38"/>
      <c r="F32" s="30">
        <f t="shared" si="2"/>
        <v>6</v>
      </c>
      <c r="G32" s="31">
        <f t="shared" si="0"/>
        <v>1.0452961672473868</v>
      </c>
      <c r="H32" s="32"/>
      <c r="I32" s="30">
        <f t="shared" si="3"/>
        <v>6</v>
      </c>
      <c r="J32" s="31">
        <f t="shared" si="4"/>
        <v>1.0452961672473868</v>
      </c>
      <c r="K32" s="33"/>
      <c r="L32" s="57">
        <v>329</v>
      </c>
      <c r="M32" s="57">
        <v>335</v>
      </c>
      <c r="N32" s="57"/>
      <c r="O32" s="57"/>
      <c r="P32" s="34">
        <f t="shared" si="5"/>
        <v>6</v>
      </c>
      <c r="Q32" s="35">
        <f t="shared" si="1"/>
        <v>1.8237082066869301</v>
      </c>
      <c r="R32" s="32"/>
      <c r="S32" s="36">
        <f t="shared" si="6"/>
        <v>6</v>
      </c>
      <c r="T32" s="37">
        <f t="shared" si="7"/>
        <v>1.8237082066869301</v>
      </c>
      <c r="U32" s="26"/>
    </row>
    <row r="33" spans="1:31">
      <c r="A33" s="28" t="s">
        <v>37</v>
      </c>
      <c r="B33" s="38">
        <v>258</v>
      </c>
      <c r="C33" s="38">
        <v>258</v>
      </c>
      <c r="D33" s="38"/>
      <c r="E33" s="38"/>
      <c r="F33" s="30">
        <f t="shared" si="2"/>
        <v>0</v>
      </c>
      <c r="G33" s="31">
        <f t="shared" si="0"/>
        <v>0</v>
      </c>
      <c r="H33" s="32"/>
      <c r="I33" s="30">
        <f t="shared" si="3"/>
        <v>0</v>
      </c>
      <c r="J33" s="31">
        <f t="shared" si="4"/>
        <v>0</v>
      </c>
      <c r="K33" s="33"/>
      <c r="L33" s="57">
        <v>127</v>
      </c>
      <c r="M33" s="57">
        <v>125</v>
      </c>
      <c r="N33" s="57"/>
      <c r="O33" s="57"/>
      <c r="P33" s="34">
        <f t="shared" si="5"/>
        <v>-2</v>
      </c>
      <c r="Q33" s="35">
        <f t="shared" si="1"/>
        <v>-1.5748031496062993</v>
      </c>
      <c r="R33" s="32"/>
      <c r="S33" s="36">
        <f t="shared" si="6"/>
        <v>-2</v>
      </c>
      <c r="T33" s="37">
        <f t="shared" si="7"/>
        <v>-1.5748031496062993</v>
      </c>
      <c r="U33" s="26"/>
    </row>
    <row r="34" spans="1:31">
      <c r="A34" s="28" t="s">
        <v>38</v>
      </c>
      <c r="B34" s="38">
        <v>2076</v>
      </c>
      <c r="C34" s="38">
        <v>2090</v>
      </c>
      <c r="D34" s="38"/>
      <c r="E34" s="38"/>
      <c r="F34" s="30">
        <f t="shared" si="2"/>
        <v>14</v>
      </c>
      <c r="G34" s="31">
        <f t="shared" si="0"/>
        <v>0.67437379576107903</v>
      </c>
      <c r="H34" s="32"/>
      <c r="I34" s="30">
        <f t="shared" si="3"/>
        <v>14</v>
      </c>
      <c r="J34" s="31">
        <f t="shared" si="4"/>
        <v>0.67437379576107903</v>
      </c>
      <c r="K34" s="33"/>
      <c r="L34" s="57">
        <v>1221</v>
      </c>
      <c r="M34" s="57">
        <v>1235</v>
      </c>
      <c r="N34" s="57"/>
      <c r="O34" s="57"/>
      <c r="P34" s="34">
        <f t="shared" si="5"/>
        <v>14</v>
      </c>
      <c r="Q34" s="35">
        <f t="shared" si="1"/>
        <v>1.1466011466011465</v>
      </c>
      <c r="R34" s="32"/>
      <c r="S34" s="36">
        <f t="shared" si="6"/>
        <v>14</v>
      </c>
      <c r="T34" s="37">
        <f t="shared" si="7"/>
        <v>1.1466011466011465</v>
      </c>
      <c r="U34" s="26"/>
    </row>
    <row r="35" spans="1:31">
      <c r="A35" s="28" t="s">
        <v>39</v>
      </c>
      <c r="B35" s="38">
        <v>68</v>
      </c>
      <c r="C35" s="38">
        <v>66</v>
      </c>
      <c r="D35" s="38"/>
      <c r="E35" s="38"/>
      <c r="F35" s="30">
        <f t="shared" si="2"/>
        <v>-2</v>
      </c>
      <c r="G35" s="31">
        <f t="shared" si="0"/>
        <v>-2.9411764705882355</v>
      </c>
      <c r="H35" s="32"/>
      <c r="I35" s="30">
        <f t="shared" si="3"/>
        <v>-2</v>
      </c>
      <c r="J35" s="31">
        <f t="shared" si="4"/>
        <v>-2.9411764705882355</v>
      </c>
      <c r="K35" s="33"/>
      <c r="L35" s="57">
        <v>43</v>
      </c>
      <c r="M35" s="57">
        <v>42</v>
      </c>
      <c r="N35" s="57"/>
      <c r="O35" s="57"/>
      <c r="P35" s="34">
        <f t="shared" si="5"/>
        <v>-1</v>
      </c>
      <c r="Q35" s="35">
        <f t="shared" si="1"/>
        <v>-2.3255813953488373</v>
      </c>
      <c r="R35" s="32"/>
      <c r="S35" s="36">
        <f t="shared" si="6"/>
        <v>-1</v>
      </c>
      <c r="T35" s="37">
        <f t="shared" si="7"/>
        <v>-2.3255813953488373</v>
      </c>
      <c r="U35" s="26"/>
    </row>
    <row r="36" spans="1:31">
      <c r="A36" s="28" t="s">
        <v>40</v>
      </c>
      <c r="B36" s="38">
        <v>400</v>
      </c>
      <c r="C36" s="38">
        <v>402</v>
      </c>
      <c r="D36" s="38"/>
      <c r="E36" s="38"/>
      <c r="F36" s="30">
        <f t="shared" si="2"/>
        <v>2</v>
      </c>
      <c r="G36" s="31">
        <f t="shared" si="0"/>
        <v>0.5</v>
      </c>
      <c r="H36" s="32"/>
      <c r="I36" s="30">
        <f t="shared" si="3"/>
        <v>2</v>
      </c>
      <c r="J36" s="31">
        <f t="shared" si="4"/>
        <v>0.5</v>
      </c>
      <c r="K36" s="33"/>
      <c r="L36" s="57">
        <v>234</v>
      </c>
      <c r="M36" s="57">
        <v>239</v>
      </c>
      <c r="N36" s="57"/>
      <c r="O36" s="57"/>
      <c r="P36" s="34">
        <f t="shared" si="5"/>
        <v>5</v>
      </c>
      <c r="Q36" s="35">
        <f t="shared" si="1"/>
        <v>2.1367521367521367</v>
      </c>
      <c r="R36" s="32"/>
      <c r="S36" s="36">
        <f t="shared" si="6"/>
        <v>5</v>
      </c>
      <c r="T36" s="37">
        <f t="shared" si="7"/>
        <v>2.1367521367521367</v>
      </c>
      <c r="U36" s="26"/>
    </row>
    <row r="37" spans="1:31">
      <c r="A37" s="28" t="s">
        <v>41</v>
      </c>
      <c r="B37" s="38">
        <v>228</v>
      </c>
      <c r="C37" s="38">
        <v>224</v>
      </c>
      <c r="D37" s="38"/>
      <c r="E37" s="38"/>
      <c r="F37" s="30">
        <f t="shared" si="2"/>
        <v>-4</v>
      </c>
      <c r="G37" s="31">
        <f t="shared" si="0"/>
        <v>-1.7543859649122806</v>
      </c>
      <c r="H37" s="32"/>
      <c r="I37" s="30">
        <f t="shared" si="3"/>
        <v>-4</v>
      </c>
      <c r="J37" s="31">
        <f t="shared" si="4"/>
        <v>-1.7543859649122806</v>
      </c>
      <c r="K37" s="33"/>
      <c r="L37" s="57">
        <v>131</v>
      </c>
      <c r="M37" s="57">
        <v>129</v>
      </c>
      <c r="N37" s="57"/>
      <c r="O37" s="57"/>
      <c r="P37" s="34">
        <f t="shared" si="5"/>
        <v>-2</v>
      </c>
      <c r="Q37" s="35">
        <f t="shared" si="1"/>
        <v>-1.5267175572519085</v>
      </c>
      <c r="R37" s="32"/>
      <c r="S37" s="36">
        <f t="shared" si="6"/>
        <v>-2</v>
      </c>
      <c r="T37" s="37">
        <f t="shared" si="7"/>
        <v>-1.5267175572519085</v>
      </c>
      <c r="U37" s="26"/>
    </row>
    <row r="38" spans="1:31">
      <c r="A38" s="28" t="s">
        <v>42</v>
      </c>
      <c r="B38" s="38">
        <v>310</v>
      </c>
      <c r="C38" s="38">
        <v>311</v>
      </c>
      <c r="D38" s="38"/>
      <c r="E38" s="38"/>
      <c r="F38" s="30">
        <f t="shared" si="2"/>
        <v>1</v>
      </c>
      <c r="G38" s="31">
        <f t="shared" si="0"/>
        <v>0.32258064516129031</v>
      </c>
      <c r="H38" s="32"/>
      <c r="I38" s="30">
        <f t="shared" si="3"/>
        <v>1</v>
      </c>
      <c r="J38" s="31">
        <f t="shared" si="4"/>
        <v>0.32258064516129031</v>
      </c>
      <c r="K38" s="33"/>
      <c r="L38" s="57">
        <v>163</v>
      </c>
      <c r="M38" s="57">
        <v>164</v>
      </c>
      <c r="N38" s="57"/>
      <c r="O38" s="57"/>
      <c r="P38" s="34">
        <f t="shared" si="5"/>
        <v>1</v>
      </c>
      <c r="Q38" s="35">
        <f t="shared" si="1"/>
        <v>0.61349693251533743</v>
      </c>
      <c r="R38" s="32"/>
      <c r="S38" s="36">
        <f t="shared" si="6"/>
        <v>1</v>
      </c>
      <c r="T38" s="37">
        <f t="shared" si="7"/>
        <v>0.61349693251533743</v>
      </c>
      <c r="U38" s="26"/>
    </row>
    <row r="39" spans="1:31">
      <c r="A39" s="28" t="s">
        <v>43</v>
      </c>
      <c r="B39" s="38">
        <v>483</v>
      </c>
      <c r="C39" s="38">
        <v>483</v>
      </c>
      <c r="D39" s="38"/>
      <c r="E39" s="38"/>
      <c r="F39" s="30">
        <f t="shared" si="2"/>
        <v>0</v>
      </c>
      <c r="G39" s="31">
        <f t="shared" si="0"/>
        <v>0</v>
      </c>
      <c r="H39" s="32"/>
      <c r="I39" s="30">
        <f t="shared" si="3"/>
        <v>0</v>
      </c>
      <c r="J39" s="31">
        <f t="shared" si="4"/>
        <v>0</v>
      </c>
      <c r="K39" s="33"/>
      <c r="L39" s="57">
        <v>305</v>
      </c>
      <c r="M39" s="57">
        <v>304</v>
      </c>
      <c r="N39" s="57"/>
      <c r="O39" s="57"/>
      <c r="P39" s="34">
        <f t="shared" si="5"/>
        <v>-1</v>
      </c>
      <c r="Q39" s="35">
        <f t="shared" si="1"/>
        <v>-0.32786885245901637</v>
      </c>
      <c r="R39" s="32"/>
      <c r="S39" s="36">
        <f t="shared" si="6"/>
        <v>-1</v>
      </c>
      <c r="T39" s="37">
        <f t="shared" si="7"/>
        <v>-0.32786885245901637</v>
      </c>
      <c r="U39" s="26"/>
    </row>
    <row r="40" spans="1:31">
      <c r="A40" s="28" t="s">
        <v>44</v>
      </c>
      <c r="B40" s="38">
        <v>131</v>
      </c>
      <c r="C40" s="38">
        <v>130</v>
      </c>
      <c r="D40" s="38"/>
      <c r="E40" s="38"/>
      <c r="F40" s="30">
        <f t="shared" si="2"/>
        <v>-1</v>
      </c>
      <c r="G40" s="31">
        <f t="shared" si="0"/>
        <v>-0.76335877862595425</v>
      </c>
      <c r="H40" s="32"/>
      <c r="I40" s="30">
        <f t="shared" si="3"/>
        <v>-1</v>
      </c>
      <c r="J40" s="31">
        <f t="shared" si="4"/>
        <v>-0.76335877862595425</v>
      </c>
      <c r="K40" s="33"/>
      <c r="L40" s="57">
        <v>69</v>
      </c>
      <c r="M40" s="57">
        <v>67</v>
      </c>
      <c r="N40" s="57"/>
      <c r="O40" s="57"/>
      <c r="P40" s="34">
        <f t="shared" si="5"/>
        <v>-2</v>
      </c>
      <c r="Q40" s="35">
        <f t="shared" si="1"/>
        <v>-2.8985507246376812</v>
      </c>
      <c r="R40" s="32"/>
      <c r="S40" s="36">
        <f t="shared" si="6"/>
        <v>-2</v>
      </c>
      <c r="T40" s="37">
        <f t="shared" si="7"/>
        <v>-2.8985507246376812</v>
      </c>
      <c r="U40" s="26"/>
    </row>
    <row r="41" spans="1:31">
      <c r="A41" s="28" t="s">
        <v>45</v>
      </c>
      <c r="B41" s="38">
        <v>570</v>
      </c>
      <c r="C41" s="38">
        <v>572</v>
      </c>
      <c r="D41" s="38"/>
      <c r="E41" s="38"/>
      <c r="F41" s="30">
        <f t="shared" si="2"/>
        <v>2</v>
      </c>
      <c r="G41" s="31">
        <f t="shared" si="0"/>
        <v>0.35087719298245612</v>
      </c>
      <c r="H41" s="32"/>
      <c r="I41" s="30">
        <f t="shared" si="3"/>
        <v>2</v>
      </c>
      <c r="J41" s="31">
        <f t="shared" si="4"/>
        <v>0.35087719298245612</v>
      </c>
      <c r="K41" s="33"/>
      <c r="L41" s="57">
        <v>362</v>
      </c>
      <c r="M41" s="57">
        <v>367</v>
      </c>
      <c r="N41" s="57"/>
      <c r="O41" s="57"/>
      <c r="P41" s="34">
        <f t="shared" si="5"/>
        <v>5</v>
      </c>
      <c r="Q41" s="35">
        <f t="shared" si="1"/>
        <v>1.3812154696132597</v>
      </c>
      <c r="R41" s="32"/>
      <c r="S41" s="36">
        <f t="shared" si="6"/>
        <v>5</v>
      </c>
      <c r="T41" s="37">
        <f t="shared" si="7"/>
        <v>1.3812154696132597</v>
      </c>
      <c r="U41" s="26"/>
    </row>
    <row r="42" spans="1:31">
      <c r="A42" s="28" t="s">
        <v>46</v>
      </c>
      <c r="B42" s="38">
        <v>160</v>
      </c>
      <c r="C42" s="38">
        <v>155</v>
      </c>
      <c r="D42" s="38"/>
      <c r="E42" s="38"/>
      <c r="F42" s="30">
        <f t="shared" si="2"/>
        <v>-5</v>
      </c>
      <c r="G42" s="31">
        <f t="shared" si="0"/>
        <v>-3.125</v>
      </c>
      <c r="H42" s="32"/>
      <c r="I42" s="30">
        <f t="shared" si="3"/>
        <v>-5</v>
      </c>
      <c r="J42" s="31">
        <f t="shared" si="4"/>
        <v>-3.125</v>
      </c>
      <c r="K42" s="33"/>
      <c r="L42" s="57">
        <v>91</v>
      </c>
      <c r="M42" s="57">
        <v>89</v>
      </c>
      <c r="N42" s="57"/>
      <c r="O42" s="57"/>
      <c r="P42" s="34">
        <f t="shared" si="5"/>
        <v>-2</v>
      </c>
      <c r="Q42" s="35">
        <f t="shared" si="1"/>
        <v>-2.197802197802198</v>
      </c>
      <c r="R42" s="32"/>
      <c r="S42" s="36">
        <f t="shared" si="6"/>
        <v>-2</v>
      </c>
      <c r="T42" s="37">
        <f t="shared" si="7"/>
        <v>-2.197802197802198</v>
      </c>
      <c r="U42" s="26"/>
    </row>
    <row r="43" spans="1:31">
      <c r="A43" s="28" t="s">
        <v>47</v>
      </c>
      <c r="B43" s="38">
        <v>327</v>
      </c>
      <c r="C43" s="38">
        <v>328</v>
      </c>
      <c r="D43" s="38"/>
      <c r="E43" s="38"/>
      <c r="F43" s="30">
        <f t="shared" si="2"/>
        <v>1</v>
      </c>
      <c r="G43" s="31">
        <f t="shared" si="0"/>
        <v>0.3058103975535168</v>
      </c>
      <c r="H43" s="32"/>
      <c r="I43" s="30">
        <f t="shared" si="3"/>
        <v>1</v>
      </c>
      <c r="J43" s="31">
        <f t="shared" si="4"/>
        <v>0.3058103975535168</v>
      </c>
      <c r="K43" s="33"/>
      <c r="L43" s="57">
        <v>148</v>
      </c>
      <c r="M43" s="57">
        <v>149</v>
      </c>
      <c r="N43" s="57"/>
      <c r="O43" s="57"/>
      <c r="P43" s="34">
        <f t="shared" si="5"/>
        <v>1</v>
      </c>
      <c r="Q43" s="35">
        <f t="shared" si="1"/>
        <v>0.67567567567567566</v>
      </c>
      <c r="R43" s="32"/>
      <c r="S43" s="36">
        <f t="shared" si="6"/>
        <v>1</v>
      </c>
      <c r="T43" s="37">
        <f t="shared" si="7"/>
        <v>0.67567567567567566</v>
      </c>
      <c r="U43" s="26"/>
    </row>
    <row r="44" spans="1:31">
      <c r="A44" s="28" t="s">
        <v>48</v>
      </c>
      <c r="B44" s="38">
        <v>278</v>
      </c>
      <c r="C44" s="38">
        <v>278</v>
      </c>
      <c r="D44" s="38"/>
      <c r="E44" s="38"/>
      <c r="F44" s="30">
        <f t="shared" si="2"/>
        <v>0</v>
      </c>
      <c r="G44" s="31">
        <f t="shared" si="0"/>
        <v>0</v>
      </c>
      <c r="H44" s="32"/>
      <c r="I44" s="30">
        <f t="shared" si="3"/>
        <v>0</v>
      </c>
      <c r="J44" s="31">
        <f t="shared" si="4"/>
        <v>0</v>
      </c>
      <c r="K44" s="33"/>
      <c r="L44" s="57">
        <v>173</v>
      </c>
      <c r="M44" s="57">
        <v>173</v>
      </c>
      <c r="N44" s="57"/>
      <c r="O44" s="57"/>
      <c r="P44" s="34">
        <f t="shared" si="5"/>
        <v>0</v>
      </c>
      <c r="Q44" s="35">
        <f t="shared" si="1"/>
        <v>0</v>
      </c>
      <c r="R44" s="32"/>
      <c r="S44" s="36">
        <f t="shared" si="6"/>
        <v>0</v>
      </c>
      <c r="T44" s="37">
        <f t="shared" si="7"/>
        <v>0</v>
      </c>
      <c r="U44" s="26"/>
    </row>
    <row r="45" spans="1:31">
      <c r="A45" s="28" t="s">
        <v>49</v>
      </c>
      <c r="B45" s="38">
        <v>162</v>
      </c>
      <c r="C45" s="38">
        <v>163</v>
      </c>
      <c r="D45" s="38"/>
      <c r="E45" s="38"/>
      <c r="F45" s="30">
        <f t="shared" si="2"/>
        <v>1</v>
      </c>
      <c r="G45" s="31">
        <f t="shared" si="0"/>
        <v>0.61728395061728392</v>
      </c>
      <c r="H45" s="32"/>
      <c r="I45" s="30">
        <f t="shared" si="3"/>
        <v>1</v>
      </c>
      <c r="J45" s="31">
        <f t="shared" si="4"/>
        <v>0.61728395061728392</v>
      </c>
      <c r="K45" s="33"/>
      <c r="L45" s="57">
        <v>79</v>
      </c>
      <c r="M45" s="57">
        <v>80</v>
      </c>
      <c r="N45" s="57"/>
      <c r="O45" s="57"/>
      <c r="P45" s="34">
        <f t="shared" si="5"/>
        <v>1</v>
      </c>
      <c r="Q45" s="35">
        <f t="shared" si="1"/>
        <v>1.2658227848101267</v>
      </c>
      <c r="R45" s="32"/>
      <c r="S45" s="36">
        <f t="shared" si="6"/>
        <v>1</v>
      </c>
      <c r="T45" s="37">
        <f t="shared" si="7"/>
        <v>1.2658227848101267</v>
      </c>
      <c r="U45" s="26"/>
    </row>
    <row r="46" spans="1:31">
      <c r="A46" s="28" t="s">
        <v>50</v>
      </c>
      <c r="B46" s="38">
        <v>123</v>
      </c>
      <c r="C46" s="38">
        <v>125</v>
      </c>
      <c r="D46" s="38"/>
      <c r="E46" s="38"/>
      <c r="F46" s="30">
        <f t="shared" si="2"/>
        <v>2</v>
      </c>
      <c r="G46" s="31">
        <f t="shared" si="0"/>
        <v>1.6260162601626016</v>
      </c>
      <c r="H46" s="32"/>
      <c r="I46" s="30">
        <f t="shared" si="3"/>
        <v>2</v>
      </c>
      <c r="J46" s="31">
        <f t="shared" si="4"/>
        <v>1.6260162601626016</v>
      </c>
      <c r="K46" s="33"/>
      <c r="L46" s="57">
        <v>68</v>
      </c>
      <c r="M46" s="57">
        <v>70</v>
      </c>
      <c r="N46" s="57"/>
      <c r="O46" s="57"/>
      <c r="P46" s="34">
        <f t="shared" si="5"/>
        <v>2</v>
      </c>
      <c r="Q46" s="35">
        <f t="shared" si="1"/>
        <v>2.9411764705882355</v>
      </c>
      <c r="R46" s="32"/>
      <c r="S46" s="36">
        <f t="shared" si="6"/>
        <v>2</v>
      </c>
      <c r="T46" s="37">
        <f t="shared" si="7"/>
        <v>2.9411764705882355</v>
      </c>
      <c r="U46" s="26"/>
    </row>
    <row r="47" spans="1:31">
      <c r="A47" s="28" t="s">
        <v>51</v>
      </c>
      <c r="B47" s="38">
        <v>2106</v>
      </c>
      <c r="C47" s="38">
        <v>2108</v>
      </c>
      <c r="D47" s="38"/>
      <c r="E47" s="38"/>
      <c r="F47" s="30">
        <f t="shared" si="2"/>
        <v>2</v>
      </c>
      <c r="G47" s="31">
        <f t="shared" si="0"/>
        <v>9.4966761633428307E-2</v>
      </c>
      <c r="H47" s="32"/>
      <c r="I47" s="30">
        <f t="shared" si="3"/>
        <v>2</v>
      </c>
      <c r="J47" s="31">
        <f t="shared" si="4"/>
        <v>9.4966761633428307E-2</v>
      </c>
      <c r="K47" s="33"/>
      <c r="L47" s="57">
        <v>821</v>
      </c>
      <c r="M47" s="57">
        <v>826</v>
      </c>
      <c r="N47" s="57"/>
      <c r="O47" s="57"/>
      <c r="P47" s="34">
        <f t="shared" si="5"/>
        <v>5</v>
      </c>
      <c r="Q47" s="35">
        <f t="shared" si="1"/>
        <v>0.60901339829476253</v>
      </c>
      <c r="R47" s="32"/>
      <c r="S47" s="36">
        <f t="shared" si="6"/>
        <v>5</v>
      </c>
      <c r="T47" s="37">
        <f t="shared" si="7"/>
        <v>0.60901339829476253</v>
      </c>
      <c r="U47" s="26"/>
    </row>
    <row r="48" spans="1:31">
      <c r="A48" s="39" t="s">
        <v>52</v>
      </c>
      <c r="B48" s="40">
        <f>SUM(B5:B47)</f>
        <v>42415</v>
      </c>
      <c r="C48" s="40">
        <f>SUM(C5:C47)</f>
        <v>42416</v>
      </c>
      <c r="D48" s="40"/>
      <c r="E48" s="40"/>
      <c r="F48" s="30">
        <f t="shared" si="2"/>
        <v>1</v>
      </c>
      <c r="G48" s="31">
        <f>100/B48*F48</f>
        <v>2.3576564894494871E-3</v>
      </c>
      <c r="H48" s="41"/>
      <c r="I48" s="30">
        <f t="shared" si="3"/>
        <v>1</v>
      </c>
      <c r="J48" s="31">
        <f t="shared" si="4"/>
        <v>2.3576564894494871E-3</v>
      </c>
      <c r="K48" s="55"/>
      <c r="L48" s="40">
        <f>SUM(L5:L47)</f>
        <v>24122</v>
      </c>
      <c r="M48" s="40">
        <f>SUM(M5:M47)</f>
        <v>24128</v>
      </c>
      <c r="N48" s="40"/>
      <c r="O48" s="40"/>
      <c r="P48" s="34">
        <f t="shared" si="5"/>
        <v>6</v>
      </c>
      <c r="Q48" s="42">
        <f t="shared" si="1"/>
        <v>2.4873559406351047E-2</v>
      </c>
      <c r="R48" s="41"/>
      <c r="S48" s="36">
        <f t="shared" si="6"/>
        <v>6</v>
      </c>
      <c r="T48" s="37">
        <f t="shared" si="7"/>
        <v>2.4873559406351047E-2</v>
      </c>
      <c r="AE48" s="43"/>
    </row>
    <row r="49" spans="6:20">
      <c r="F49" s="44"/>
      <c r="H49" s="6"/>
      <c r="I49" s="45"/>
      <c r="J49" s="6"/>
      <c r="K49"/>
      <c r="L49" s="5"/>
      <c r="M49" s="5"/>
      <c r="N49" s="5"/>
      <c r="O49" s="5"/>
      <c r="P49" s="46"/>
      <c r="R49" s="6"/>
      <c r="S49" s="6"/>
      <c r="T49"/>
    </row>
    <row r="50" spans="6:20">
      <c r="F50" s="47"/>
      <c r="G50" s="48"/>
      <c r="H50" s="6"/>
      <c r="I50" s="41"/>
      <c r="J50" s="6"/>
      <c r="K50"/>
      <c r="P50" s="49"/>
      <c r="R50" s="6"/>
      <c r="S50" s="6"/>
      <c r="T50"/>
    </row>
    <row r="51" spans="6:20">
      <c r="H51" s="6"/>
      <c r="I51" s="6"/>
      <c r="J51" s="6"/>
      <c r="K51"/>
      <c r="R51" s="6"/>
      <c r="S51" s="6"/>
      <c r="T51"/>
    </row>
    <row r="52" spans="6:20">
      <c r="H52" s="6"/>
      <c r="I52" s="6"/>
      <c r="J52" s="6"/>
      <c r="K52"/>
      <c r="R52" s="6"/>
      <c r="S52" s="6"/>
      <c r="T52"/>
    </row>
    <row r="53" spans="6:20">
      <c r="H53" s="6"/>
      <c r="I53" s="6"/>
      <c r="J53" s="6"/>
      <c r="K53"/>
      <c r="R53" s="6"/>
      <c r="S53" s="6"/>
      <c r="T53"/>
    </row>
    <row r="54" spans="6:20">
      <c r="H54" s="6"/>
      <c r="I54" s="6"/>
      <c r="J54" s="6"/>
      <c r="K54"/>
      <c r="R54" s="6"/>
      <c r="S54" s="6"/>
      <c r="T54"/>
    </row>
    <row r="55" spans="6:20">
      <c r="H55" s="6"/>
      <c r="I55" s="6"/>
      <c r="J55" s="6"/>
      <c r="K55"/>
      <c r="R55" s="6"/>
      <c r="S55" s="6"/>
      <c r="T55"/>
    </row>
    <row r="56" spans="6:20">
      <c r="H56" s="6"/>
      <c r="I56" s="6"/>
      <c r="J56" s="6"/>
      <c r="K56"/>
      <c r="R56" s="6"/>
      <c r="S56" s="6"/>
      <c r="T56"/>
    </row>
    <row r="57" spans="6:20">
      <c r="H57" s="6"/>
      <c r="I57" s="6"/>
      <c r="J57" s="6"/>
      <c r="K57"/>
      <c r="R57" s="6"/>
      <c r="S57" s="6"/>
      <c r="T57"/>
    </row>
    <row r="58" spans="6:20">
      <c r="H58" s="6"/>
      <c r="I58" s="6"/>
      <c r="J58" s="6"/>
      <c r="K58"/>
      <c r="R58" s="6"/>
      <c r="S58" s="6"/>
      <c r="T58"/>
    </row>
    <row r="59" spans="6:20">
      <c r="H59" s="6"/>
      <c r="I59" s="6"/>
      <c r="J59" s="6"/>
      <c r="K59"/>
      <c r="R59" s="6"/>
      <c r="S59" s="6"/>
      <c r="T59"/>
    </row>
    <row r="60" spans="6:20">
      <c r="H60" s="6"/>
      <c r="I60" s="6"/>
      <c r="J60" s="6"/>
      <c r="K60"/>
      <c r="R60" s="6"/>
      <c r="S60" s="6"/>
      <c r="T60"/>
    </row>
    <row r="61" spans="6:20">
      <c r="H61" s="6"/>
      <c r="I61" s="6"/>
      <c r="J61" s="6"/>
      <c r="K61"/>
      <c r="R61" s="6"/>
      <c r="S61" s="6"/>
      <c r="T61"/>
    </row>
    <row r="62" spans="6:20">
      <c r="H62" s="6"/>
      <c r="I62" s="6"/>
      <c r="J62" s="6"/>
      <c r="K62"/>
      <c r="R62" s="6"/>
      <c r="S62" s="6"/>
      <c r="T62"/>
    </row>
    <row r="63" spans="6:20">
      <c r="H63" s="6"/>
      <c r="I63" s="6"/>
      <c r="J63" s="6"/>
      <c r="K63"/>
      <c r="R63" s="6"/>
      <c r="S63" s="6"/>
      <c r="T63"/>
    </row>
    <row r="64" spans="6:20">
      <c r="H64" s="6"/>
      <c r="I64" s="6"/>
      <c r="J64" s="6"/>
      <c r="K64"/>
      <c r="R64" s="6"/>
      <c r="S64" s="6"/>
      <c r="T64"/>
    </row>
    <row r="65" spans="8:20">
      <c r="H65" s="6"/>
      <c r="I65" s="6"/>
      <c r="J65" s="6"/>
      <c r="K65"/>
      <c r="R65" s="6"/>
      <c r="S65" s="6"/>
      <c r="T65"/>
    </row>
    <row r="66" spans="8:20">
      <c r="H66" s="6"/>
      <c r="I66" s="6"/>
      <c r="J66" s="6"/>
      <c r="K66"/>
      <c r="R66" s="6"/>
      <c r="S66" s="6"/>
      <c r="T66"/>
    </row>
    <row r="67" spans="8:20">
      <c r="H67" s="6"/>
      <c r="I67" s="6"/>
      <c r="J67" s="6"/>
      <c r="K67"/>
      <c r="R67" s="6"/>
      <c r="S67" s="6"/>
      <c r="T67"/>
    </row>
    <row r="68" spans="8:20">
      <c r="H68" s="6"/>
      <c r="I68" s="6"/>
      <c r="J68" s="6"/>
      <c r="K68"/>
      <c r="R68" s="6"/>
      <c r="S68" s="6"/>
      <c r="T68"/>
    </row>
    <row r="69" spans="8:20">
      <c r="H69" s="6"/>
      <c r="I69" s="6"/>
      <c r="J69" s="6"/>
      <c r="K69"/>
      <c r="R69" s="6"/>
      <c r="S69" s="6"/>
      <c r="T69"/>
    </row>
    <row r="70" spans="8:20">
      <c r="H70" s="6"/>
      <c r="I70" s="6"/>
      <c r="J70" s="6"/>
      <c r="K70"/>
      <c r="R70" s="6"/>
      <c r="S70" s="6"/>
      <c r="T70"/>
    </row>
    <row r="71" spans="8:20">
      <c r="H71" s="6"/>
      <c r="I71" s="6"/>
      <c r="J71" s="6"/>
      <c r="K71"/>
      <c r="R71" s="6"/>
      <c r="S71" s="6"/>
      <c r="T71"/>
    </row>
    <row r="72" spans="8:20">
      <c r="H72" s="6"/>
      <c r="I72" s="6"/>
      <c r="J72" s="6"/>
      <c r="K72"/>
      <c r="R72" s="6"/>
      <c r="S72" s="6"/>
      <c r="T72"/>
    </row>
    <row r="73" spans="8:20">
      <c r="H73" s="6"/>
      <c r="I73" s="6"/>
      <c r="J73" s="6"/>
      <c r="K73"/>
      <c r="R73" s="6"/>
      <c r="S73" s="6"/>
      <c r="T73"/>
    </row>
    <row r="74" spans="8:20">
      <c r="H74" s="6"/>
      <c r="I74" s="6"/>
      <c r="J74" s="6"/>
      <c r="K74"/>
      <c r="R74" s="6"/>
      <c r="S74" s="6"/>
      <c r="T74"/>
    </row>
    <row r="75" spans="8:20">
      <c r="H75" s="6"/>
      <c r="I75" s="6"/>
      <c r="J75" s="6"/>
      <c r="K75"/>
      <c r="R75" s="6"/>
      <c r="S75" s="6"/>
      <c r="T75"/>
    </row>
    <row r="76" spans="8:20">
      <c r="H76" s="6"/>
      <c r="I76" s="6"/>
      <c r="J76" s="6"/>
      <c r="K76"/>
      <c r="R76" s="6"/>
      <c r="S76" s="6"/>
      <c r="T76"/>
    </row>
    <row r="77" spans="8:20">
      <c r="H77" s="6"/>
      <c r="I77" s="6"/>
      <c r="J77" s="6"/>
      <c r="K77"/>
      <c r="R77" s="6"/>
      <c r="S77" s="6"/>
      <c r="T77"/>
    </row>
    <row r="78" spans="8:20">
      <c r="H78" s="6"/>
      <c r="I78" s="6"/>
      <c r="J78" s="6"/>
      <c r="K78"/>
      <c r="R78" s="6"/>
      <c r="S78" s="6"/>
      <c r="T78"/>
    </row>
    <row r="79" spans="8:20">
      <c r="H79" s="6"/>
      <c r="I79" s="6"/>
      <c r="J79" s="6"/>
      <c r="K79"/>
      <c r="R79" s="6"/>
      <c r="S79" s="6"/>
      <c r="T79"/>
    </row>
    <row r="80" spans="8:20">
      <c r="H80" s="6"/>
      <c r="I80" s="6"/>
      <c r="J80" s="6"/>
      <c r="K80"/>
      <c r="R80" s="6"/>
      <c r="S80" s="6"/>
      <c r="T80"/>
    </row>
    <row r="81" spans="8:20">
      <c r="H81" s="6"/>
      <c r="I81" s="6"/>
      <c r="J81" s="6"/>
      <c r="K81"/>
      <c r="R81" s="6"/>
      <c r="S81" s="6"/>
      <c r="T81"/>
    </row>
    <row r="82" spans="8:20">
      <c r="H82" s="6"/>
      <c r="I82" s="6"/>
      <c r="J82" s="6"/>
      <c r="K82"/>
      <c r="R82" s="6"/>
      <c r="S82" s="6"/>
      <c r="T82"/>
    </row>
    <row r="83" spans="8:20">
      <c r="H83" s="6"/>
      <c r="I83" s="6"/>
      <c r="J83" s="6"/>
      <c r="K83"/>
      <c r="R83" s="6"/>
      <c r="S83" s="6"/>
      <c r="T83"/>
    </row>
    <row r="84" spans="8:20">
      <c r="H84" s="6"/>
      <c r="I84" s="6"/>
      <c r="J84" s="6"/>
      <c r="K84"/>
      <c r="R84" s="6"/>
      <c r="S84" s="6"/>
      <c r="T84"/>
    </row>
    <row r="85" spans="8:20">
      <c r="H85" s="6"/>
      <c r="I85" s="6"/>
      <c r="J85" s="6"/>
      <c r="K85"/>
      <c r="R85" s="6"/>
      <c r="S85" s="6"/>
      <c r="T85"/>
    </row>
    <row r="86" spans="8:20">
      <c r="H86" s="6"/>
      <c r="I86" s="6"/>
      <c r="J86" s="6"/>
      <c r="K86"/>
      <c r="R86" s="6"/>
      <c r="S86" s="6"/>
      <c r="T86"/>
    </row>
    <row r="87" spans="8:20">
      <c r="H87" s="6"/>
      <c r="I87" s="6"/>
      <c r="J87" s="6"/>
      <c r="K87"/>
      <c r="R87" s="6"/>
      <c r="S87" s="6"/>
      <c r="T87"/>
    </row>
    <row r="88" spans="8:20">
      <c r="H88" s="6"/>
      <c r="I88" s="6"/>
      <c r="J88" s="6"/>
      <c r="K88"/>
      <c r="R88" s="6"/>
      <c r="S88" s="6"/>
      <c r="T88"/>
    </row>
    <row r="89" spans="8:20">
      <c r="H89" s="6"/>
      <c r="I89" s="6"/>
      <c r="J89" s="6"/>
      <c r="K89"/>
      <c r="R89" s="6"/>
      <c r="S89" s="6"/>
      <c r="T89"/>
    </row>
    <row r="90" spans="8:20">
      <c r="H90" s="6"/>
      <c r="I90" s="6"/>
      <c r="J90" s="6"/>
      <c r="K90"/>
      <c r="R90" s="6"/>
      <c r="S90" s="6"/>
      <c r="T90"/>
    </row>
    <row r="91" spans="8:20">
      <c r="H91" s="6"/>
      <c r="I91" s="6"/>
      <c r="J91" s="6"/>
      <c r="K91"/>
      <c r="R91" s="6"/>
      <c r="S91" s="6"/>
      <c r="T91"/>
    </row>
    <row r="92" spans="8:20">
      <c r="H92" s="6"/>
      <c r="I92" s="6"/>
      <c r="J92" s="6"/>
      <c r="K92"/>
      <c r="R92" s="6"/>
      <c r="S92" s="6"/>
      <c r="T92"/>
    </row>
    <row r="93" spans="8:20">
      <c r="H93" s="6"/>
      <c r="I93" s="6"/>
      <c r="J93" s="6"/>
      <c r="K93"/>
      <c r="R93" s="6"/>
      <c r="S93" s="6"/>
      <c r="T93"/>
    </row>
    <row r="94" spans="8:20">
      <c r="H94" s="6"/>
      <c r="I94" s="6"/>
      <c r="J94" s="6"/>
      <c r="K94"/>
      <c r="R94" s="6"/>
      <c r="S94" s="6"/>
      <c r="T94"/>
    </row>
    <row r="95" spans="8:20">
      <c r="H95" s="6"/>
      <c r="I95" s="6"/>
      <c r="J95" s="6"/>
      <c r="K95"/>
      <c r="R95" s="6"/>
      <c r="S95" s="6"/>
      <c r="T95"/>
    </row>
    <row r="96" spans="8:20">
      <c r="H96" s="6"/>
      <c r="I96" s="6"/>
      <c r="J96" s="6"/>
      <c r="K96"/>
      <c r="R96" s="6"/>
      <c r="S96" s="6"/>
      <c r="T96"/>
    </row>
    <row r="97" spans="8:20">
      <c r="H97" s="6"/>
      <c r="I97" s="6"/>
      <c r="J97" s="6"/>
      <c r="K97"/>
      <c r="R97" s="6"/>
      <c r="S97" s="6"/>
      <c r="T97"/>
    </row>
    <row r="98" spans="8:20">
      <c r="H98" s="6"/>
      <c r="I98" s="6"/>
      <c r="J98" s="6"/>
      <c r="K98"/>
      <c r="R98" s="6"/>
      <c r="S98" s="6"/>
      <c r="T98"/>
    </row>
    <row r="99" spans="8:20">
      <c r="H99" s="6"/>
      <c r="I99" s="6"/>
      <c r="J99" s="6"/>
      <c r="K99"/>
      <c r="R99" s="6"/>
      <c r="S99" s="6"/>
      <c r="T99"/>
    </row>
    <row r="100" spans="8:20">
      <c r="H100" s="6"/>
      <c r="I100" s="6"/>
      <c r="J100" s="6"/>
      <c r="K100"/>
      <c r="R100" s="6"/>
      <c r="S100" s="6"/>
      <c r="T100"/>
    </row>
    <row r="101" spans="8:20">
      <c r="H101" s="6"/>
      <c r="I101" s="6"/>
      <c r="J101" s="6"/>
      <c r="K101"/>
      <c r="R101" s="6"/>
      <c r="S101" s="6"/>
      <c r="T101"/>
    </row>
    <row r="102" spans="8:20">
      <c r="H102" s="6"/>
      <c r="I102" s="6"/>
      <c r="J102" s="6"/>
      <c r="K102"/>
      <c r="R102" s="6"/>
      <c r="S102" s="6"/>
      <c r="T102"/>
    </row>
    <row r="103" spans="8:20">
      <c r="H103" s="6"/>
      <c r="I103" s="6"/>
      <c r="J103" s="6"/>
      <c r="K103"/>
      <c r="R103" s="6"/>
      <c r="S103" s="6"/>
      <c r="T103"/>
    </row>
    <row r="104" spans="8:20">
      <c r="H104" s="6"/>
      <c r="I104" s="6"/>
      <c r="J104" s="6"/>
      <c r="K104"/>
      <c r="R104" s="6"/>
      <c r="S104" s="6"/>
      <c r="T104"/>
    </row>
    <row r="105" spans="8:20">
      <c r="H105" s="6"/>
      <c r="I105" s="6"/>
      <c r="J105" s="6"/>
      <c r="K105"/>
      <c r="R105" s="6"/>
      <c r="S105" s="6"/>
      <c r="T105"/>
    </row>
    <row r="106" spans="8:20">
      <c r="H106" s="6"/>
      <c r="I106" s="6"/>
      <c r="J106" s="6"/>
      <c r="K106"/>
      <c r="R106" s="6"/>
      <c r="S106" s="6"/>
      <c r="T106"/>
    </row>
    <row r="107" spans="8:20">
      <c r="H107" s="6"/>
      <c r="I107" s="6"/>
      <c r="J107" s="6"/>
      <c r="K107"/>
      <c r="R107" s="6"/>
      <c r="S107" s="6"/>
      <c r="T107"/>
    </row>
    <row r="108" spans="8:20">
      <c r="H108" s="6"/>
      <c r="I108" s="6"/>
      <c r="J108" s="6"/>
      <c r="K108"/>
      <c r="R108" s="6"/>
      <c r="S108" s="6"/>
      <c r="T108"/>
    </row>
    <row r="109" spans="8:20">
      <c r="H109" s="6"/>
      <c r="I109" s="6"/>
      <c r="J109" s="6"/>
      <c r="K109"/>
      <c r="R109" s="6"/>
      <c r="S109" s="6"/>
      <c r="T109"/>
    </row>
    <row r="110" spans="8:20">
      <c r="H110" s="6"/>
      <c r="I110" s="6"/>
      <c r="J110" s="6"/>
      <c r="K110"/>
      <c r="R110" s="6"/>
      <c r="S110" s="6"/>
      <c r="T110"/>
    </row>
    <row r="111" spans="8:20">
      <c r="H111" s="6"/>
      <c r="I111" s="6"/>
      <c r="J111" s="6"/>
      <c r="K111"/>
      <c r="R111" s="6"/>
      <c r="S111" s="6"/>
      <c r="T111"/>
    </row>
    <row r="112" spans="8:20">
      <c r="H112" s="6"/>
      <c r="I112" s="6"/>
      <c r="J112" s="6"/>
      <c r="K112"/>
      <c r="R112" s="6"/>
      <c r="S112" s="6"/>
      <c r="T112"/>
    </row>
    <row r="113" spans="8:20">
      <c r="H113" s="6"/>
      <c r="I113" s="6"/>
      <c r="J113" s="6"/>
      <c r="K113"/>
      <c r="R113" s="6"/>
      <c r="S113" s="6"/>
      <c r="T113"/>
    </row>
    <row r="114" spans="8:20">
      <c r="H114" s="6"/>
      <c r="I114" s="6"/>
      <c r="J114" s="6"/>
      <c r="K114"/>
      <c r="R114" s="6"/>
      <c r="S114" s="6"/>
      <c r="T114"/>
    </row>
    <row r="115" spans="8:20">
      <c r="H115" s="6"/>
      <c r="I115" s="6"/>
      <c r="J115" s="6"/>
      <c r="K115"/>
      <c r="R115" s="6"/>
      <c r="S115" s="6"/>
      <c r="T115"/>
    </row>
    <row r="116" spans="8:20">
      <c r="H116" s="6"/>
      <c r="I116" s="6"/>
      <c r="J116" s="6"/>
      <c r="K116"/>
      <c r="R116" s="6"/>
      <c r="S116" s="6"/>
      <c r="T116"/>
    </row>
    <row r="117" spans="8:20">
      <c r="H117" s="6"/>
      <c r="I117" s="6"/>
      <c r="J117" s="6"/>
      <c r="K117"/>
      <c r="R117" s="6"/>
      <c r="S117" s="6"/>
      <c r="T117"/>
    </row>
    <row r="118" spans="8:20">
      <c r="H118" s="6"/>
      <c r="I118" s="6"/>
      <c r="J118" s="6"/>
      <c r="K118"/>
      <c r="R118" s="6"/>
      <c r="S118" s="6"/>
      <c r="T118"/>
    </row>
    <row r="119" spans="8:20">
      <c r="H119" s="6"/>
      <c r="I119" s="6"/>
      <c r="J119" s="6"/>
      <c r="K119"/>
      <c r="R119" s="6"/>
      <c r="S119" s="6"/>
      <c r="T119"/>
    </row>
    <row r="120" spans="8:20">
      <c r="H120" s="6"/>
      <c r="I120" s="6"/>
      <c r="J120" s="6"/>
      <c r="K120"/>
      <c r="R120" s="6"/>
      <c r="S120" s="6"/>
      <c r="T120"/>
    </row>
    <row r="121" spans="8:20">
      <c r="H121" s="6"/>
      <c r="I121" s="6"/>
      <c r="J121" s="6"/>
      <c r="K121"/>
      <c r="R121" s="6"/>
      <c r="S121" s="6"/>
      <c r="T121"/>
    </row>
    <row r="122" spans="8:20">
      <c r="H122" s="6"/>
      <c r="I122" s="6"/>
      <c r="J122" s="6"/>
      <c r="K122"/>
      <c r="R122" s="6"/>
      <c r="S122" s="6"/>
      <c r="T122"/>
    </row>
    <row r="123" spans="8:20">
      <c r="H123" s="6"/>
      <c r="I123" s="6"/>
      <c r="J123" s="6"/>
      <c r="K123"/>
      <c r="R123" s="6"/>
      <c r="S123" s="6"/>
      <c r="T123"/>
    </row>
    <row r="124" spans="8:20">
      <c r="H124" s="6"/>
      <c r="I124" s="6"/>
      <c r="J124" s="6"/>
      <c r="K124"/>
      <c r="R124" s="6"/>
      <c r="S124" s="6"/>
      <c r="T124"/>
    </row>
    <row r="125" spans="8:20">
      <c r="H125" s="6"/>
      <c r="I125" s="6"/>
      <c r="J125" s="6"/>
      <c r="K125"/>
      <c r="R125" s="6"/>
      <c r="S125" s="6"/>
      <c r="T125"/>
    </row>
    <row r="126" spans="8:20">
      <c r="H126" s="6"/>
      <c r="I126" s="6"/>
      <c r="J126" s="6"/>
      <c r="K126"/>
      <c r="R126" s="6"/>
      <c r="S126" s="6"/>
      <c r="T126"/>
    </row>
    <row r="127" spans="8:20">
      <c r="H127" s="6"/>
      <c r="I127" s="6"/>
      <c r="J127" s="6"/>
      <c r="K127"/>
      <c r="R127" s="6"/>
      <c r="S127" s="6"/>
      <c r="T127"/>
    </row>
    <row r="128" spans="8:20">
      <c r="H128" s="6"/>
      <c r="I128" s="6"/>
      <c r="J128" s="6"/>
      <c r="K128"/>
      <c r="R128" s="6"/>
      <c r="S128" s="6"/>
      <c r="T128"/>
    </row>
    <row r="129" spans="8:20">
      <c r="H129" s="6"/>
      <c r="I129" s="6"/>
      <c r="J129" s="6"/>
      <c r="K129"/>
      <c r="R129" s="6"/>
      <c r="S129" s="6"/>
      <c r="T129"/>
    </row>
    <row r="130" spans="8:20">
      <c r="H130" s="6"/>
      <c r="I130" s="6"/>
      <c r="J130" s="6"/>
      <c r="K130"/>
      <c r="R130" s="6"/>
      <c r="S130" s="6"/>
      <c r="T130"/>
    </row>
    <row r="131" spans="8:20">
      <c r="H131" s="6"/>
      <c r="I131" s="6"/>
      <c r="J131" s="6"/>
      <c r="K131"/>
      <c r="R131" s="6"/>
      <c r="S131" s="6"/>
      <c r="T131"/>
    </row>
    <row r="132" spans="8:20">
      <c r="H132" s="6"/>
      <c r="I132" s="6"/>
      <c r="J132" s="6"/>
      <c r="K132"/>
      <c r="R132" s="6"/>
      <c r="S132" s="6"/>
      <c r="T132"/>
    </row>
    <row r="133" spans="8:20">
      <c r="H133" s="6"/>
      <c r="I133" s="6"/>
      <c r="J133" s="6"/>
      <c r="K133"/>
      <c r="R133" s="6"/>
      <c r="S133" s="6"/>
      <c r="T133"/>
    </row>
    <row r="134" spans="8:20">
      <c r="H134" s="6"/>
      <c r="I134" s="6"/>
      <c r="J134" s="6"/>
      <c r="K134"/>
      <c r="R134" s="6"/>
      <c r="S134" s="6"/>
      <c r="T134"/>
    </row>
    <row r="135" spans="8:20">
      <c r="H135" s="6"/>
      <c r="I135" s="6"/>
      <c r="J135" s="6"/>
      <c r="K135"/>
      <c r="R135" s="6"/>
      <c r="S135" s="6"/>
      <c r="T135"/>
    </row>
    <row r="136" spans="8:20">
      <c r="H136" s="6"/>
      <c r="I136" s="6"/>
      <c r="J136" s="6"/>
      <c r="K136"/>
      <c r="R136" s="6"/>
      <c r="S136" s="6"/>
      <c r="T136"/>
    </row>
    <row r="137" spans="8:20">
      <c r="H137" s="6"/>
      <c r="I137" s="6"/>
      <c r="J137" s="6"/>
      <c r="K137"/>
      <c r="R137" s="6"/>
      <c r="S137" s="6"/>
      <c r="T137"/>
    </row>
    <row r="138" spans="8:20">
      <c r="H138" s="6"/>
      <c r="I138" s="6"/>
      <c r="J138" s="6"/>
      <c r="K138"/>
      <c r="R138" s="6"/>
      <c r="S138" s="6"/>
      <c r="T138"/>
    </row>
    <row r="139" spans="8:20">
      <c r="H139" s="6"/>
      <c r="I139" s="6"/>
      <c r="J139" s="6"/>
      <c r="K139"/>
      <c r="R139" s="6"/>
      <c r="S139" s="6"/>
      <c r="T139"/>
    </row>
    <row r="140" spans="8:20">
      <c r="H140" s="6"/>
      <c r="I140" s="6"/>
      <c r="J140" s="6"/>
      <c r="K140"/>
      <c r="R140" s="6"/>
      <c r="S140" s="6"/>
      <c r="T140"/>
    </row>
    <row r="141" spans="8:20">
      <c r="H141" s="6"/>
      <c r="I141" s="6"/>
      <c r="J141" s="6"/>
      <c r="K141"/>
      <c r="R141" s="6"/>
      <c r="S141" s="6"/>
      <c r="T141"/>
    </row>
    <row r="142" spans="8:20">
      <c r="H142" s="6"/>
      <c r="I142" s="6"/>
      <c r="J142" s="6"/>
      <c r="K142"/>
      <c r="R142" s="6"/>
      <c r="S142" s="6"/>
      <c r="T142"/>
    </row>
    <row r="143" spans="8:20">
      <c r="H143" s="6"/>
      <c r="I143" s="6"/>
      <c r="J143" s="6"/>
      <c r="K143"/>
      <c r="R143" s="6"/>
      <c r="S143" s="6"/>
      <c r="T143"/>
    </row>
    <row r="144" spans="8:20">
      <c r="H144" s="6"/>
      <c r="I144" s="6"/>
      <c r="J144" s="6"/>
      <c r="K144"/>
      <c r="R144" s="6"/>
      <c r="S144" s="6"/>
      <c r="T144"/>
    </row>
    <row r="145" spans="8:20">
      <c r="H145" s="6"/>
      <c r="I145" s="6"/>
      <c r="J145" s="6"/>
      <c r="K145"/>
      <c r="R145" s="6"/>
      <c r="S145" s="6"/>
      <c r="T145"/>
    </row>
    <row r="146" spans="8:20">
      <c r="H146" s="6"/>
      <c r="I146" s="6"/>
      <c r="J146" s="6"/>
      <c r="K146"/>
      <c r="R146" s="6"/>
      <c r="S146" s="6"/>
      <c r="T146"/>
    </row>
    <row r="147" spans="8:20">
      <c r="H147" s="6"/>
      <c r="I147" s="6"/>
      <c r="J147" s="6"/>
      <c r="K147"/>
      <c r="R147" s="6"/>
      <c r="S147" s="6"/>
      <c r="T147"/>
    </row>
    <row r="148" spans="8:20">
      <c r="H148" s="6"/>
      <c r="I148" s="6"/>
      <c r="J148" s="6"/>
      <c r="K148"/>
      <c r="R148" s="6"/>
      <c r="S148" s="6"/>
      <c r="T148"/>
    </row>
    <row r="149" spans="8:20">
      <c r="H149" s="6"/>
      <c r="I149" s="6"/>
      <c r="J149" s="6"/>
      <c r="K149"/>
      <c r="R149" s="6"/>
      <c r="S149" s="6"/>
      <c r="T149"/>
    </row>
    <row r="150" spans="8:20">
      <c r="H150" s="6"/>
      <c r="I150" s="6"/>
      <c r="J150" s="6"/>
      <c r="K150"/>
      <c r="R150" s="6"/>
      <c r="S150" s="6"/>
      <c r="T150"/>
    </row>
    <row r="151" spans="8:20">
      <c r="H151" s="6"/>
      <c r="I151" s="6"/>
      <c r="J151" s="6"/>
      <c r="K151"/>
      <c r="R151" s="6"/>
      <c r="S151" s="6"/>
      <c r="T151"/>
    </row>
    <row r="152" spans="8:20">
      <c r="H152" s="6"/>
      <c r="I152" s="6"/>
      <c r="J152" s="6"/>
      <c r="K152"/>
      <c r="R152" s="6"/>
      <c r="S152" s="6"/>
      <c r="T152"/>
    </row>
    <row r="153" spans="8:20">
      <c r="H153" s="6"/>
      <c r="I153" s="6"/>
      <c r="J153" s="6"/>
      <c r="K153"/>
      <c r="R153" s="6"/>
      <c r="S153" s="6"/>
      <c r="T153"/>
    </row>
    <row r="154" spans="8:20">
      <c r="H154" s="6"/>
      <c r="I154" s="6"/>
      <c r="J154" s="6"/>
      <c r="K154"/>
      <c r="R154" s="6"/>
      <c r="S154" s="6"/>
      <c r="T154"/>
    </row>
    <row r="155" spans="8:20">
      <c r="H155" s="6"/>
      <c r="I155" s="6"/>
      <c r="J155" s="6"/>
      <c r="K155"/>
      <c r="R155" s="6"/>
      <c r="S155" s="6"/>
      <c r="T155"/>
    </row>
    <row r="156" spans="8:20">
      <c r="H156" s="6"/>
      <c r="I156" s="6"/>
      <c r="J156" s="6"/>
      <c r="K156"/>
      <c r="R156" s="6"/>
      <c r="S156" s="6"/>
      <c r="T156"/>
    </row>
    <row r="157" spans="8:20">
      <c r="H157" s="6"/>
      <c r="I157" s="6"/>
      <c r="J157" s="6"/>
      <c r="K157"/>
      <c r="R157" s="6"/>
      <c r="S157" s="6"/>
      <c r="T157"/>
    </row>
    <row r="158" spans="8:20">
      <c r="H158" s="6"/>
      <c r="I158" s="6"/>
      <c r="J158" s="6"/>
      <c r="K158"/>
      <c r="R158" s="6"/>
      <c r="S158" s="6"/>
      <c r="T158"/>
    </row>
    <row r="159" spans="8:20">
      <c r="H159" s="6"/>
      <c r="I159" s="6"/>
      <c r="J159" s="6"/>
      <c r="K159"/>
      <c r="R159" s="6"/>
      <c r="S159" s="6"/>
      <c r="T159"/>
    </row>
    <row r="160" spans="8:20">
      <c r="H160" s="6"/>
      <c r="I160" s="6"/>
      <c r="J160" s="6"/>
      <c r="K160"/>
      <c r="R160" s="6"/>
      <c r="S160" s="6"/>
      <c r="T160"/>
    </row>
    <row r="161" spans="8:20">
      <c r="H161" s="6"/>
      <c r="I161" s="6"/>
      <c r="J161" s="6"/>
      <c r="K161"/>
      <c r="R161" s="6"/>
      <c r="S161" s="6"/>
      <c r="T161"/>
    </row>
    <row r="162" spans="8:20">
      <c r="H162" s="6"/>
      <c r="I162" s="6"/>
      <c r="J162" s="6"/>
      <c r="K162"/>
      <c r="R162" s="6"/>
      <c r="S162" s="6"/>
      <c r="T162"/>
    </row>
    <row r="163" spans="8:20">
      <c r="H163" s="6"/>
      <c r="I163" s="6"/>
      <c r="J163" s="6"/>
      <c r="K163"/>
      <c r="R163" s="6"/>
      <c r="S163" s="6"/>
      <c r="T163"/>
    </row>
    <row r="164" spans="8:20">
      <c r="H164" s="6"/>
      <c r="I164" s="6"/>
      <c r="J164" s="6"/>
      <c r="K164"/>
      <c r="R164" s="6"/>
      <c r="S164" s="6"/>
      <c r="T164"/>
    </row>
    <row r="165" spans="8:20">
      <c r="H165" s="6"/>
      <c r="I165" s="6"/>
      <c r="J165" s="6"/>
      <c r="K165"/>
      <c r="R165" s="6"/>
      <c r="S165" s="6"/>
      <c r="T165"/>
    </row>
    <row r="166" spans="8:20">
      <c r="H166" s="6"/>
      <c r="I166" s="6"/>
      <c r="J166" s="6"/>
      <c r="K166"/>
      <c r="R166" s="6"/>
      <c r="S166" s="6"/>
      <c r="T166"/>
    </row>
  </sheetData>
  <mergeCells count="6">
    <mergeCell ref="S3:T3"/>
    <mergeCell ref="B3:E3"/>
    <mergeCell ref="F3:G3"/>
    <mergeCell ref="I3:J3"/>
    <mergeCell ref="L3:O3"/>
    <mergeCell ref="P3:Q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A39EE0C094B64E8027ABB927A227BA" ma:contentTypeVersion="4" ma:contentTypeDescription="Opprett et nytt dokument." ma:contentTypeScope="" ma:versionID="4bf18eb923247f3550d0327e8170f2e3">
  <xsd:schema xmlns:xsd="http://www.w3.org/2001/XMLSchema" xmlns:xs="http://www.w3.org/2001/XMLSchema" xmlns:p="http://schemas.microsoft.com/office/2006/metadata/properties" xmlns:ns2="bcc3d244-f8a0-47f9-96c6-405514b4ccad" targetNamespace="http://schemas.microsoft.com/office/2006/metadata/properties" ma:root="true" ma:fieldsID="f0720fc76db7da88cf75e3a8ae35fa67" ns2:_="">
    <xsd:import namespace="bcc3d244-f8a0-47f9-96c6-405514b4c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3d244-f8a0-47f9-96c6-405514b4c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79BB03-0ED4-4E23-AD54-A01F1546876F}"/>
</file>

<file path=customXml/itemProps2.xml><?xml version="1.0" encoding="utf-8"?>
<ds:datastoreItem xmlns:ds="http://schemas.openxmlformats.org/officeDocument/2006/customXml" ds:itemID="{E159E2AE-BEFF-4D3E-9A62-7D02764C5C9C}"/>
</file>

<file path=customXml/itemProps3.xml><?xml version="1.0" encoding="utf-8"?>
<ds:datastoreItem xmlns:ds="http://schemas.openxmlformats.org/officeDocument/2006/customXml" ds:itemID="{D21AEC5E-766B-4C0B-829C-30E6E5C8B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Jegtvik, Line</dc:creator>
  <cp:keywords/>
  <dc:description/>
  <cp:lastModifiedBy>Opøien, Ragnar Martin</cp:lastModifiedBy>
  <cp:revision/>
  <dcterms:created xsi:type="dcterms:W3CDTF">2021-07-01T10:57:22Z</dcterms:created>
  <dcterms:modified xsi:type="dcterms:W3CDTF">2024-02-01T09:41:41Z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0x01010089A39EE0C094B64E8027ABB927A227BA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SharedWithUsers">
    <vt:lpwstr>7;#Grønning, Tove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Order">
    <vt:r8>275800</vt:r8>
  </property>
  <property fmtid="{D5CDD505-2E9C-101B-9397-08002B2CF9AE}" pid="12" name="_SourceUrl">
    <vt:lpwstr/>
  </property>
  <property fmtid="{D5CDD505-2E9C-101B-9397-08002B2CF9AE}" pid="13" name="_SharedFileIndex">
    <vt:lpwstr/>
  </property>
</Properties>
</file>