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MYBOOKLIVEDUO\Public\0 Egen administrasjonforening\01 Styrende organer\010 Årsmøte (herunder årsregnskap- og budsjett, årsmelding)\0109 År 2023\"/>
    </mc:Choice>
  </mc:AlternateContent>
  <xr:revisionPtr revIDLastSave="331" documentId="13_ncr:1_{2081C0EF-18B4-47BA-BFE8-5A17A76FEE70}" xr6:coauthVersionLast="47" xr6:coauthVersionMax="47" xr10:uidLastSave="{3BDFFCB3-8E3D-490B-8B97-796E1EDBB607}"/>
  <bookViews>
    <workbookView xWindow="-108" yWindow="-108" windowWidth="23256" windowHeight="12456" xr2:uid="{5E7C8996-F8C0-4680-B421-304C9147FE7F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C10" i="1"/>
  <c r="C47" i="1"/>
  <c r="D10" i="1"/>
  <c r="D13" i="1" s="1"/>
  <c r="D47" i="1"/>
  <c r="F47" i="1"/>
  <c r="F13" i="1"/>
  <c r="I47" i="1"/>
  <c r="I10" i="1"/>
  <c r="I13" i="1" s="1"/>
  <c r="H47" i="1"/>
  <c r="H10" i="1"/>
  <c r="H13" i="1" s="1"/>
  <c r="C13" i="1" l="1"/>
  <c r="C48" i="1" s="1"/>
</calcChain>
</file>

<file path=xl/sharedStrings.xml><?xml version="1.0" encoding="utf-8"?>
<sst xmlns="http://schemas.openxmlformats.org/spreadsheetml/2006/main" count="56" uniqueCount="55">
  <si>
    <t>Budsjett 2025</t>
  </si>
  <si>
    <t>Konto</t>
  </si>
  <si>
    <t>Beskrivelse</t>
  </si>
  <si>
    <t>Budsjett 2024</t>
  </si>
  <si>
    <t>Regnskap 2024</t>
  </si>
  <si>
    <t>Budsjett 2023</t>
  </si>
  <si>
    <t>Regnskap 2023</t>
  </si>
  <si>
    <t>Budsjett 2022</t>
  </si>
  <si>
    <t>Reknskap 2022</t>
  </si>
  <si>
    <t>Inntekter</t>
  </si>
  <si>
    <t>Kontingent</t>
  </si>
  <si>
    <t>Inntekt til Evidenisa nasjonalklubb</t>
  </si>
  <si>
    <t>Pensjonistutvalg</t>
  </si>
  <si>
    <t>Andre inntekter</t>
  </si>
  <si>
    <t>Renter bank</t>
  </si>
  <si>
    <t>3901</t>
  </si>
  <si>
    <t>Egenandel - Pensjonistutvalget</t>
  </si>
  <si>
    <t>Sum inntekter</t>
  </si>
  <si>
    <t>Pensjonister</t>
  </si>
  <si>
    <t>Årsmøtevedtak fra 2021</t>
  </si>
  <si>
    <t>Total sum</t>
  </si>
  <si>
    <t>Utgifter</t>
  </si>
  <si>
    <t>Leie lokaler</t>
  </si>
  <si>
    <t>Inventar/utstyr (nye investeringer)</t>
  </si>
  <si>
    <t xml:space="preserve">Klubb Vaktmestere </t>
  </si>
  <si>
    <t>Klubb Evidensia</t>
  </si>
  <si>
    <t xml:space="preserve">Klubb Renovasjon- og gjenvinning </t>
  </si>
  <si>
    <t>Klubb Gravplassetaten</t>
  </si>
  <si>
    <t>Klubb Vann- og avløpsetaten</t>
  </si>
  <si>
    <t>Klubb Bymiljøetaten</t>
  </si>
  <si>
    <t>Dyrepleiere div klinikker</t>
  </si>
  <si>
    <t>Renhold og teknisk personell bydel</t>
  </si>
  <si>
    <t>Pensjonistutvalget</t>
  </si>
  <si>
    <t>Medlemmer Privat</t>
  </si>
  <si>
    <t>Ungdomsutvalget</t>
  </si>
  <si>
    <t>Yrkesseksjon kontor og administrasjon</t>
  </si>
  <si>
    <t>Yrkesseksjon samferdsel og teknisk</t>
  </si>
  <si>
    <t>Administrative utgifter</t>
  </si>
  <si>
    <t>Møteutgifter</t>
  </si>
  <si>
    <t>Frikjøp</t>
  </si>
  <si>
    <t>Verving</t>
  </si>
  <si>
    <t>Kurs/konferanser</t>
  </si>
  <si>
    <t>Fagforbundsuka</t>
  </si>
  <si>
    <t>Valgkamp</t>
  </si>
  <si>
    <t xml:space="preserve">Minjoritets kontakt </t>
  </si>
  <si>
    <t>Kontingent andre org. (LO, folkehjelp etc.)</t>
  </si>
  <si>
    <t>Arrangementer</t>
  </si>
  <si>
    <t>Aktivitetsmidler</t>
  </si>
  <si>
    <t>Årsmøtevedtak</t>
  </si>
  <si>
    <t>Diverse bevilgninger</t>
  </si>
  <si>
    <t>Gave til pensjonister</t>
  </si>
  <si>
    <t>Blomster</t>
  </si>
  <si>
    <t>Diverse utgifter</t>
  </si>
  <si>
    <t>Total sum utgifter</t>
  </si>
  <si>
    <t>Resultat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</si>
</sst>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FFFF"/>
      <name val="arial                         "/>
    </font>
    <font>
      <sz val="8"/>
      <name val="arial                         "/>
    </font>
    <font>
      <b/>
      <sz val="8"/>
      <name val="arial                         "/>
    </font>
    <font>
      <sz val="9"/>
      <name val="Tahoma"/>
    </font>
    <font>
      <b/>
      <sz val="11"/>
      <color rgb="FFFF0000"/>
      <name val="Calibri"/>
      <family val="2"/>
      <scheme val="minor"/>
    </font>
    <font>
      <sz val="11"/>
      <name val="Calibri"/>
      <scheme val="minor"/>
    </font>
    <font>
      <sz val="11"/>
      <color rgb="FF242424"/>
      <name val="Aptos Narrow"/>
      <charset val="1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80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6" fillId="2" borderId="0">
      <alignment horizontal="center" vertical="top" wrapText="1"/>
    </xf>
    <xf numFmtId="164" fontId="7" fillId="0" borderId="0">
      <alignment horizontal="right" vertical="top" wrapText="1"/>
    </xf>
    <xf numFmtId="164" fontId="8" fillId="0" borderId="0">
      <alignment horizontal="right" vertical="top" wrapText="1"/>
    </xf>
    <xf numFmtId="0" fontId="9" fillId="0" borderId="2"/>
    <xf numFmtId="0" fontId="9" fillId="0" borderId="3"/>
    <xf numFmtId="0" fontId="9" fillId="2" borderId="0"/>
    <xf numFmtId="4" fontId="7" fillId="0" borderId="0">
      <alignment horizontal="right" vertical="top" wrapText="1"/>
    </xf>
    <xf numFmtId="4" fontId="8" fillId="0" borderId="0">
      <alignment horizontal="right" vertical="top" wrapText="1"/>
    </xf>
    <xf numFmtId="0" fontId="7" fillId="0" borderId="0">
      <alignment horizontal="left" vertical="top" wrapText="1"/>
    </xf>
    <xf numFmtId="0" fontId="8" fillId="0" borderId="0">
      <alignment horizontal="left" vertical="top" wrapText="1"/>
    </xf>
  </cellStyleXfs>
  <cellXfs count="65">
    <xf numFmtId="0" fontId="0" fillId="0" borderId="0" xfId="0"/>
    <xf numFmtId="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vertical="center" wrapText="1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 wrapText="1"/>
    </xf>
    <xf numFmtId="3" fontId="7" fillId="0" borderId="0" xfId="7" applyNumberFormat="1">
      <alignment horizontal="right" vertical="top" wrapText="1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9">
      <alignment horizontal="left" vertical="top" wrapText="1"/>
    </xf>
    <xf numFmtId="3" fontId="8" fillId="0" borderId="0" xfId="8" applyNumberFormat="1">
      <alignment horizontal="right" vertical="top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 wrapText="1"/>
    </xf>
    <xf numFmtId="0" fontId="9" fillId="0" borderId="0" xfId="4" applyBorder="1"/>
    <xf numFmtId="3" fontId="2" fillId="0" borderId="0" xfId="0" applyNumberFormat="1" applyFont="1" applyAlignment="1">
      <alignment vertical="center"/>
    </xf>
    <xf numFmtId="0" fontId="8" fillId="0" borderId="0" xfId="10">
      <alignment horizontal="left" vertical="top" wrapText="1"/>
    </xf>
    <xf numFmtId="3" fontId="9" fillId="0" borderId="0" xfId="4" applyNumberFormat="1" applyBorder="1"/>
    <xf numFmtId="3" fontId="9" fillId="0" borderId="0" xfId="5" applyNumberFormat="1" applyBorder="1"/>
    <xf numFmtId="0" fontId="9" fillId="0" borderId="0" xfId="5" applyBorder="1"/>
    <xf numFmtId="0" fontId="4" fillId="0" borderId="1" xfId="9" applyFont="1" applyBorder="1">
      <alignment horizontal="left" vertical="top" wrapText="1"/>
    </xf>
    <xf numFmtId="0" fontId="4" fillId="0" borderId="1" xfId="9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3" fontId="4" fillId="0" borderId="0" xfId="7" applyNumberFormat="1" applyFont="1" applyAlignment="1">
      <alignment horizontal="left" vertical="top" wrapText="1"/>
    </xf>
    <xf numFmtId="3" fontId="10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wrapText="1"/>
    </xf>
    <xf numFmtId="3" fontId="4" fillId="0" borderId="6" xfId="0" applyNumberFormat="1" applyFont="1" applyBorder="1" applyAlignment="1">
      <alignment vertical="center" wrapText="1"/>
    </xf>
    <xf numFmtId="3" fontId="1" fillId="0" borderId="7" xfId="0" applyNumberFormat="1" applyFont="1" applyBorder="1" applyAlignment="1">
      <alignment vertical="center" wrapText="1"/>
    </xf>
    <xf numFmtId="3" fontId="4" fillId="0" borderId="8" xfId="0" applyNumberFormat="1" applyFont="1" applyBorder="1" applyAlignment="1">
      <alignment vertical="center" wrapText="1"/>
    </xf>
    <xf numFmtId="3" fontId="0" fillId="0" borderId="5" xfId="0" applyNumberForma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3" fontId="0" fillId="0" borderId="9" xfId="0" applyNumberForma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1" fontId="11" fillId="0" borderId="11" xfId="0" applyNumberFormat="1" applyFont="1" applyBorder="1" applyAlignment="1">
      <alignment wrapText="1"/>
    </xf>
    <xf numFmtId="3" fontId="4" fillId="0" borderId="4" xfId="0" applyNumberFormat="1" applyFont="1" applyBorder="1" applyAlignment="1">
      <alignment vertical="center" wrapText="1"/>
    </xf>
    <xf numFmtId="0" fontId="12" fillId="0" borderId="0" xfId="0" applyFont="1"/>
    <xf numFmtId="3" fontId="13" fillId="0" borderId="1" xfId="0" applyNumberFormat="1" applyFont="1" applyBorder="1" applyAlignment="1">
      <alignment vertical="center" wrapText="1"/>
    </xf>
    <xf numFmtId="3" fontId="13" fillId="0" borderId="5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3" fontId="16" fillId="0" borderId="1" xfId="0" applyNumberFormat="1" applyFont="1" applyBorder="1" applyAlignment="1">
      <alignment vertical="center" wrapText="1"/>
    </xf>
    <xf numFmtId="3" fontId="16" fillId="0" borderId="10" xfId="0" applyNumberFormat="1" applyFont="1" applyBorder="1" applyAlignment="1">
      <alignment vertical="center" wrapText="1"/>
    </xf>
    <xf numFmtId="3" fontId="13" fillId="0" borderId="10" xfId="0" applyNumberFormat="1" applyFont="1" applyBorder="1" applyAlignment="1">
      <alignment vertical="center" wrapText="1"/>
    </xf>
    <xf numFmtId="1" fontId="13" fillId="0" borderId="1" xfId="0" applyNumberFormat="1" applyFont="1" applyBorder="1" applyAlignment="1">
      <alignment vertical="center" wrapText="1"/>
    </xf>
    <xf numFmtId="0" fontId="13" fillId="0" borderId="1" xfId="9" applyFont="1" applyBorder="1">
      <alignment horizontal="left" vertical="top" wrapText="1"/>
    </xf>
    <xf numFmtId="1" fontId="13" fillId="0" borderId="1" xfId="9" applyNumberFormat="1" applyFont="1" applyBorder="1" applyAlignment="1">
      <alignment horizontal="right" vertical="top" wrapText="1"/>
    </xf>
    <xf numFmtId="1" fontId="16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0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13" fillId="0" borderId="7" xfId="0" applyNumberFormat="1" applyFont="1" applyBorder="1" applyAlignment="1">
      <alignment vertical="center" wrapText="1"/>
    </xf>
    <xf numFmtId="3" fontId="16" fillId="0" borderId="12" xfId="0" applyNumberFormat="1" applyFont="1" applyBorder="1" applyAlignment="1">
      <alignment vertical="center" wrapText="1"/>
    </xf>
    <xf numFmtId="3" fontId="16" fillId="0" borderId="5" xfId="0" applyNumberFormat="1" applyFont="1" applyBorder="1" applyAlignment="1">
      <alignment vertical="center" wrapText="1"/>
    </xf>
    <xf numFmtId="3" fontId="13" fillId="0" borderId="9" xfId="0" applyNumberFormat="1" applyFont="1" applyBorder="1" applyAlignment="1">
      <alignment vertical="center" wrapText="1"/>
    </xf>
    <xf numFmtId="3" fontId="13" fillId="0" borderId="6" xfId="0" applyNumberFormat="1" applyFont="1" applyBorder="1" applyAlignment="1">
      <alignment vertical="center" wrapText="1"/>
    </xf>
    <xf numFmtId="3" fontId="13" fillId="0" borderId="8" xfId="0" applyNumberFormat="1" applyFont="1" applyBorder="1" applyAlignment="1">
      <alignment vertical="center" wrapText="1"/>
    </xf>
  </cellXfs>
  <cellStyles count="11">
    <cellStyle name="Normal" xfId="0" builtinId="0"/>
    <cellStyle name="Stil 10" xfId="6" xr:uid="{0C602EE9-E42B-4B08-B36F-F7CB7F352C82}"/>
    <cellStyle name="Stil 13" xfId="1" xr:uid="{09242D19-3F34-4101-98AC-7541D81E4D0C}"/>
    <cellStyle name="Stil 22" xfId="9" xr:uid="{832705B6-F9E0-49E2-B0E7-D6956D3A1933}"/>
    <cellStyle name="Stil 27" xfId="7" xr:uid="{152107DE-A393-435F-9EB3-8A833E87A753}"/>
    <cellStyle name="Stil 28" xfId="2" xr:uid="{558AA486-61E5-44AD-AD1F-FEE4C8F0396B}"/>
    <cellStyle name="Stil 30" xfId="5" xr:uid="{24616163-5B2F-41A3-90CF-A1DF916D7E2B}"/>
    <cellStyle name="Stil 31" xfId="8" xr:uid="{D048EA81-A4D6-4C0E-9A76-F2DB83F193D4}"/>
    <cellStyle name="Stil 32" xfId="3" xr:uid="{48D26915-6124-4D0D-B8E8-A258DDEE281E}"/>
    <cellStyle name="Stil 34" xfId="4" xr:uid="{7D22C5A1-0C63-41F4-9348-2DBCB8DC7B1F}"/>
    <cellStyle name="Stil 6" xfId="10" xr:uid="{A8DCEBD8-33DD-4A8D-8814-0D2B3704B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6CF5-572A-41BC-B90E-9B6A7B8B7824}">
  <dimension ref="A1:M53"/>
  <sheetViews>
    <sheetView tabSelected="1" zoomScaleNormal="100" workbookViewId="0">
      <selection activeCell="K31" sqref="K31"/>
    </sheetView>
  </sheetViews>
  <sheetFormatPr defaultColWidth="11.5703125" defaultRowHeight="15" customHeight="1"/>
  <cols>
    <col min="1" max="1" width="6.140625" style="15" bestFit="1" customWidth="1"/>
    <col min="2" max="2" width="32.28515625" style="16" customWidth="1"/>
    <col min="3" max="3" width="9.5703125" style="16" customWidth="1"/>
    <col min="4" max="4" width="9.140625" style="16" customWidth="1"/>
    <col min="5" max="5" width="9.28515625" style="16" customWidth="1"/>
    <col min="6" max="7" width="9.28515625" style="58" customWidth="1"/>
    <col min="8" max="8" width="9.5703125" style="58" customWidth="1"/>
    <col min="9" max="9" width="9.85546875" style="9" customWidth="1"/>
    <col min="10" max="10" width="9.140625" bestFit="1" customWidth="1"/>
    <col min="11" max="11" width="20.42578125" style="7" bestFit="1" customWidth="1"/>
    <col min="12" max="12" width="40.42578125" style="7" bestFit="1" customWidth="1"/>
    <col min="13" max="16384" width="11.5703125" style="7"/>
  </cols>
  <sheetData>
    <row r="1" spans="1:13" ht="17.45" customHeight="1">
      <c r="A1" s="46" t="s">
        <v>0</v>
      </c>
      <c r="B1" s="46"/>
      <c r="C1" s="25"/>
      <c r="D1" s="25"/>
      <c r="E1" s="25"/>
      <c r="F1" s="47"/>
      <c r="G1" s="47"/>
      <c r="H1" s="48"/>
      <c r="I1" s="47"/>
      <c r="J1" s="7"/>
    </row>
    <row r="2" spans="1:13" s="28" customFormat="1" ht="30.75">
      <c r="A2" s="29" t="s">
        <v>1</v>
      </c>
      <c r="B2" s="1" t="s">
        <v>2</v>
      </c>
      <c r="C2" s="32" t="s">
        <v>0</v>
      </c>
      <c r="D2" s="1" t="s">
        <v>3</v>
      </c>
      <c r="E2" s="32" t="s">
        <v>4</v>
      </c>
      <c r="F2" s="49" t="s">
        <v>5</v>
      </c>
      <c r="G2" s="49" t="s">
        <v>6</v>
      </c>
      <c r="H2" s="49" t="s">
        <v>7</v>
      </c>
      <c r="I2" s="49" t="s">
        <v>8</v>
      </c>
    </row>
    <row r="3" spans="1:13" s="8" customFormat="1">
      <c r="A3" s="2"/>
      <c r="B3" s="39" t="s">
        <v>9</v>
      </c>
      <c r="C3" s="37"/>
      <c r="D3" s="40"/>
      <c r="E3" s="37"/>
      <c r="F3" s="50"/>
      <c r="G3" s="50"/>
      <c r="H3" s="49"/>
      <c r="I3" s="49"/>
    </row>
    <row r="4" spans="1:13" s="11" customFormat="1">
      <c r="A4" s="4">
        <v>3100</v>
      </c>
      <c r="B4" s="31" t="s">
        <v>10</v>
      </c>
      <c r="C4" s="45">
        <v>3800000</v>
      </c>
      <c r="D4" s="41">
        <v>3200000</v>
      </c>
      <c r="E4" s="30"/>
      <c r="F4" s="51">
        <v>2768000</v>
      </c>
      <c r="G4" s="51">
        <v>3314230</v>
      </c>
      <c r="H4" s="44">
        <v>2522420</v>
      </c>
      <c r="I4" s="52">
        <v>2617931</v>
      </c>
    </row>
    <row r="5" spans="1:13" s="11" customFormat="1" ht="16.5" customHeight="1">
      <c r="A5" s="4">
        <v>3109</v>
      </c>
      <c r="B5" s="31" t="s">
        <v>11</v>
      </c>
      <c r="C5" s="38">
        <v>0</v>
      </c>
      <c r="D5" s="42">
        <v>0</v>
      </c>
      <c r="E5" s="38"/>
      <c r="F5" s="51">
        <v>40000</v>
      </c>
      <c r="G5" s="51">
        <v>0</v>
      </c>
      <c r="H5" s="44">
        <v>40000</v>
      </c>
      <c r="I5" s="52">
        <v>40000</v>
      </c>
    </row>
    <row r="6" spans="1:13" s="12" customFormat="1">
      <c r="A6" s="4">
        <v>3110</v>
      </c>
      <c r="B6" s="3" t="s">
        <v>12</v>
      </c>
      <c r="C6" s="33">
        <v>50050</v>
      </c>
      <c r="D6" s="3">
        <v>45600</v>
      </c>
      <c r="E6" s="33"/>
      <c r="F6" s="44">
        <v>46150</v>
      </c>
      <c r="G6" s="44">
        <v>46050</v>
      </c>
      <c r="H6" s="44">
        <v>47900</v>
      </c>
      <c r="I6" s="52">
        <v>47500</v>
      </c>
    </row>
    <row r="7" spans="1:13" s="11" customFormat="1" ht="13.9" customHeight="1">
      <c r="A7" s="4">
        <v>3900</v>
      </c>
      <c r="B7" s="3" t="s">
        <v>13</v>
      </c>
      <c r="C7" s="3">
        <v>22863</v>
      </c>
      <c r="D7" s="3">
        <v>20611</v>
      </c>
      <c r="E7" s="3"/>
      <c r="F7" s="44">
        <v>17600</v>
      </c>
      <c r="G7" s="44">
        <v>0</v>
      </c>
      <c r="H7" s="44">
        <v>17600</v>
      </c>
      <c r="I7" s="52">
        <v>18259</v>
      </c>
    </row>
    <row r="8" spans="1:13" s="11" customFormat="1">
      <c r="A8" s="4">
        <v>8020</v>
      </c>
      <c r="B8" s="3" t="s">
        <v>14</v>
      </c>
      <c r="C8" s="3">
        <v>80000</v>
      </c>
      <c r="D8" s="3">
        <v>25000</v>
      </c>
      <c r="E8" s="3"/>
      <c r="F8" s="44">
        <v>25050</v>
      </c>
      <c r="G8" s="44">
        <v>65540</v>
      </c>
      <c r="H8" s="44">
        <v>24000</v>
      </c>
      <c r="I8" s="52">
        <v>0</v>
      </c>
    </row>
    <row r="9" spans="1:13" s="11" customFormat="1">
      <c r="A9" s="24" t="s">
        <v>15</v>
      </c>
      <c r="B9" s="23" t="s">
        <v>16</v>
      </c>
      <c r="D9" s="23"/>
      <c r="E9" s="23"/>
      <c r="F9" s="53"/>
      <c r="G9" s="53"/>
      <c r="H9" s="44"/>
      <c r="I9" s="54">
        <v>25050</v>
      </c>
    </row>
    <row r="10" spans="1:13" s="8" customFormat="1">
      <c r="A10" s="2"/>
      <c r="B10" s="1" t="s">
        <v>17</v>
      </c>
      <c r="C10" s="1">
        <f>SUM(C4:C9)</f>
        <v>3952913</v>
      </c>
      <c r="D10" s="1">
        <f>SUM(D4:D9)</f>
        <v>3291211</v>
      </c>
      <c r="E10" s="1"/>
      <c r="F10" s="49">
        <v>2896800</v>
      </c>
      <c r="G10" s="49">
        <v>3425821</v>
      </c>
      <c r="H10" s="49">
        <f>SUM(H4:H8)</f>
        <v>2651920</v>
      </c>
      <c r="I10" s="55">
        <f>SUM(I4:I9)</f>
        <v>2748740</v>
      </c>
      <c r="J10" s="28"/>
    </row>
    <row r="11" spans="1:13">
      <c r="A11" s="5"/>
      <c r="B11" s="6" t="s">
        <v>18</v>
      </c>
      <c r="C11" s="6">
        <v>41188.699999999997</v>
      </c>
      <c r="D11" s="6">
        <v>49990</v>
      </c>
      <c r="E11" s="6"/>
      <c r="F11" s="44">
        <v>116278</v>
      </c>
      <c r="G11" s="44">
        <v>116278</v>
      </c>
      <c r="H11" s="44">
        <v>144419</v>
      </c>
      <c r="I11" s="44">
        <v>144419</v>
      </c>
      <c r="J11" s="16"/>
    </row>
    <row r="12" spans="1:13">
      <c r="A12" s="5"/>
      <c r="B12" s="6" t="s">
        <v>19</v>
      </c>
      <c r="C12" s="6">
        <v>48641</v>
      </c>
      <c r="D12" s="6">
        <v>48641</v>
      </c>
      <c r="E12" s="6"/>
      <c r="F12" s="44">
        <v>72125</v>
      </c>
      <c r="G12" s="44">
        <v>72125</v>
      </c>
      <c r="H12" s="44">
        <v>115625</v>
      </c>
      <c r="I12" s="44">
        <v>115625</v>
      </c>
      <c r="J12" s="16"/>
      <c r="M12" s="17"/>
    </row>
    <row r="13" spans="1:13">
      <c r="A13" s="5"/>
      <c r="B13" s="1" t="s">
        <v>20</v>
      </c>
      <c r="C13" s="1">
        <f>SUM(C10:C12)</f>
        <v>4042742.7</v>
      </c>
      <c r="D13" s="1">
        <f>SUM(D10:D12)</f>
        <v>3389842</v>
      </c>
      <c r="E13" s="1"/>
      <c r="F13" s="49">
        <f>SUM(F10:F12)</f>
        <v>3085203</v>
      </c>
      <c r="G13" s="49">
        <f>SUM(G10:G12)</f>
        <v>3614224</v>
      </c>
      <c r="H13" s="49">
        <f>SUM(H10:H12)</f>
        <v>2911964</v>
      </c>
      <c r="I13" s="49">
        <f>SUM(I10:I12)</f>
        <v>3008784</v>
      </c>
      <c r="J13" s="7"/>
      <c r="L13" s="26"/>
    </row>
    <row r="14" spans="1:13">
      <c r="A14" s="5"/>
      <c r="B14" s="6"/>
      <c r="C14" s="6"/>
      <c r="D14" s="6"/>
      <c r="E14" s="6"/>
      <c r="F14" s="44"/>
      <c r="G14" s="44"/>
      <c r="H14" s="44"/>
      <c r="I14" s="44"/>
      <c r="J14" s="7"/>
      <c r="L14" s="10"/>
      <c r="M14" s="10"/>
    </row>
    <row r="15" spans="1:13" s="8" customFormat="1">
      <c r="A15" s="2"/>
      <c r="B15" s="1" t="s">
        <v>21</v>
      </c>
      <c r="C15" s="1"/>
      <c r="D15" s="1"/>
      <c r="E15" s="1"/>
      <c r="F15" s="49"/>
      <c r="G15" s="49"/>
      <c r="H15" s="49"/>
      <c r="I15" s="49"/>
      <c r="J15" s="17"/>
      <c r="K15" s="27"/>
      <c r="L15" s="18"/>
      <c r="M15" s="10"/>
    </row>
    <row r="16" spans="1:13">
      <c r="A16" s="5">
        <v>6300</v>
      </c>
      <c r="B16" s="6" t="s">
        <v>22</v>
      </c>
      <c r="C16" s="6">
        <v>144000</v>
      </c>
      <c r="D16" s="6">
        <v>144000</v>
      </c>
      <c r="E16" s="6"/>
      <c r="F16" s="44">
        <v>144000</v>
      </c>
      <c r="G16" s="44">
        <v>14400</v>
      </c>
      <c r="H16" s="44">
        <v>117000</v>
      </c>
      <c r="I16" s="44">
        <v>149250</v>
      </c>
      <c r="J16" s="10"/>
      <c r="K16" s="13"/>
      <c r="M16" s="10"/>
    </row>
    <row r="17" spans="1:13">
      <c r="A17" s="5">
        <v>6540</v>
      </c>
      <c r="B17" s="6" t="s">
        <v>23</v>
      </c>
      <c r="C17" s="6">
        <v>60000</v>
      </c>
      <c r="D17" s="6">
        <v>100000</v>
      </c>
      <c r="E17" s="6"/>
      <c r="F17" s="44">
        <v>30000</v>
      </c>
      <c r="G17" s="44">
        <v>2571</v>
      </c>
      <c r="H17" s="44">
        <v>20000</v>
      </c>
      <c r="I17" s="44">
        <v>16306</v>
      </c>
      <c r="J17" s="10"/>
      <c r="K17" s="13"/>
      <c r="M17" s="18"/>
    </row>
    <row r="18" spans="1:13">
      <c r="A18" s="5"/>
      <c r="B18" s="6" t="s">
        <v>24</v>
      </c>
      <c r="C18" s="6">
        <v>18000</v>
      </c>
      <c r="D18" s="6"/>
      <c r="E18" s="6"/>
      <c r="F18" s="44"/>
      <c r="G18" s="44"/>
      <c r="H18" s="44"/>
      <c r="I18" s="44"/>
      <c r="J18" s="10"/>
      <c r="K18" s="13"/>
      <c r="M18" s="18"/>
    </row>
    <row r="19" spans="1:13">
      <c r="A19" s="5">
        <v>6708</v>
      </c>
      <c r="B19" s="6" t="s">
        <v>25</v>
      </c>
      <c r="C19" s="6">
        <v>9000</v>
      </c>
      <c r="D19" s="6">
        <v>13600</v>
      </c>
      <c r="E19" s="6"/>
      <c r="F19" s="44">
        <v>40000</v>
      </c>
      <c r="G19" s="44">
        <v>14077</v>
      </c>
      <c r="H19" s="44">
        <v>40000</v>
      </c>
      <c r="I19" s="44">
        <v>0</v>
      </c>
      <c r="J19" s="10"/>
      <c r="K19" s="13"/>
    </row>
    <row r="20" spans="1:13">
      <c r="A20" s="5">
        <v>6709</v>
      </c>
      <c r="B20" s="6" t="s">
        <v>26</v>
      </c>
      <c r="C20" s="6">
        <v>38800</v>
      </c>
      <c r="D20" s="6">
        <v>37300</v>
      </c>
      <c r="E20" s="6"/>
      <c r="F20" s="44">
        <v>28725</v>
      </c>
      <c r="G20" s="44">
        <v>29344</v>
      </c>
      <c r="H20" s="44">
        <v>28200</v>
      </c>
      <c r="I20" s="44">
        <v>28002</v>
      </c>
      <c r="J20" s="10"/>
      <c r="K20" s="13"/>
      <c r="M20" s="10"/>
    </row>
    <row r="21" spans="1:13" s="18" customFormat="1">
      <c r="A21" s="5">
        <v>6710</v>
      </c>
      <c r="B21" s="6" t="s">
        <v>27</v>
      </c>
      <c r="C21" s="6">
        <v>9900</v>
      </c>
      <c r="D21" s="6">
        <v>10400</v>
      </c>
      <c r="E21" s="6"/>
      <c r="F21" s="44">
        <v>7800</v>
      </c>
      <c r="G21" s="44">
        <v>10258</v>
      </c>
      <c r="H21" s="44">
        <v>7650</v>
      </c>
      <c r="I21" s="44">
        <v>24963</v>
      </c>
      <c r="K21" s="13"/>
      <c r="M21" s="10"/>
    </row>
    <row r="22" spans="1:13">
      <c r="A22" s="4">
        <v>6713</v>
      </c>
      <c r="B22" s="3" t="s">
        <v>28</v>
      </c>
      <c r="C22" s="3">
        <v>25200</v>
      </c>
      <c r="D22" s="3">
        <v>25900</v>
      </c>
      <c r="E22" s="3"/>
      <c r="F22" s="44">
        <v>19725</v>
      </c>
      <c r="G22" s="44">
        <v>15028</v>
      </c>
      <c r="H22" s="44">
        <v>20175</v>
      </c>
      <c r="I22" s="44">
        <v>7107</v>
      </c>
      <c r="J22" s="7"/>
      <c r="K22" s="13"/>
    </row>
    <row r="23" spans="1:13" s="18" customFormat="1">
      <c r="A23" s="4">
        <v>6714</v>
      </c>
      <c r="B23" s="3" t="s">
        <v>29</v>
      </c>
      <c r="C23" s="3">
        <v>29300</v>
      </c>
      <c r="D23" s="3">
        <v>27800</v>
      </c>
      <c r="E23" s="3"/>
      <c r="F23" s="44">
        <v>20550</v>
      </c>
      <c r="G23" s="44">
        <v>44099</v>
      </c>
      <c r="H23" s="44">
        <v>21675</v>
      </c>
      <c r="I23" s="44">
        <v>25551</v>
      </c>
      <c r="J23" s="10"/>
      <c r="K23" s="13"/>
    </row>
    <row r="24" spans="1:13" s="18" customFormat="1">
      <c r="A24" s="4">
        <v>6716</v>
      </c>
      <c r="B24" s="3" t="s">
        <v>30</v>
      </c>
      <c r="C24" s="3">
        <v>4300</v>
      </c>
      <c r="D24" s="3">
        <v>3300</v>
      </c>
      <c r="E24" s="3"/>
      <c r="F24" s="44">
        <v>3450</v>
      </c>
      <c r="G24" s="44">
        <v>1713</v>
      </c>
      <c r="H24" s="44">
        <v>2475</v>
      </c>
      <c r="I24" s="44">
        <v>727</v>
      </c>
      <c r="J24" s="10"/>
      <c r="K24" s="13"/>
    </row>
    <row r="25" spans="1:13">
      <c r="A25" s="5">
        <v>6719</v>
      </c>
      <c r="B25" s="6" t="s">
        <v>31</v>
      </c>
      <c r="C25" s="6">
        <v>11000</v>
      </c>
      <c r="D25" s="6">
        <v>12300</v>
      </c>
      <c r="E25" s="6"/>
      <c r="F25" s="44">
        <v>8925</v>
      </c>
      <c r="G25" s="44">
        <v>90</v>
      </c>
      <c r="H25" s="44">
        <v>4350</v>
      </c>
      <c r="I25" s="44">
        <v>75</v>
      </c>
      <c r="J25" s="10"/>
    </row>
    <row r="26" spans="1:13">
      <c r="A26" s="5">
        <v>6720</v>
      </c>
      <c r="B26" s="6" t="s">
        <v>32</v>
      </c>
      <c r="C26" s="43">
        <v>91239</v>
      </c>
      <c r="D26" s="6">
        <v>95590</v>
      </c>
      <c r="E26" s="6"/>
      <c r="F26" s="56">
        <v>162428</v>
      </c>
      <c r="G26" s="56">
        <v>112438</v>
      </c>
      <c r="H26" s="56">
        <v>192319</v>
      </c>
      <c r="I26" s="56">
        <v>82816</v>
      </c>
      <c r="J26" s="10"/>
      <c r="K26" s="13"/>
    </row>
    <row r="27" spans="1:13">
      <c r="A27" s="5">
        <v>6721</v>
      </c>
      <c r="B27" s="6" t="s">
        <v>33</v>
      </c>
      <c r="C27" s="44">
        <v>59200</v>
      </c>
      <c r="D27" s="6">
        <v>37400</v>
      </c>
      <c r="E27" s="6"/>
      <c r="F27" s="44">
        <v>24150</v>
      </c>
      <c r="G27" s="44">
        <v>535</v>
      </c>
      <c r="H27" s="44">
        <v>25200</v>
      </c>
      <c r="I27" s="44">
        <v>178</v>
      </c>
      <c r="J27" s="10"/>
      <c r="K27" s="13"/>
    </row>
    <row r="28" spans="1:13" s="18" customFormat="1">
      <c r="A28" s="5">
        <v>6730</v>
      </c>
      <c r="B28" s="6" t="s">
        <v>34</v>
      </c>
      <c r="C28" s="6">
        <v>30000</v>
      </c>
      <c r="D28" s="6">
        <v>10000</v>
      </c>
      <c r="E28" s="6"/>
      <c r="F28" s="44">
        <v>8000</v>
      </c>
      <c r="G28" s="44">
        <v>0</v>
      </c>
      <c r="H28" s="44">
        <v>8000</v>
      </c>
      <c r="I28" s="44">
        <v>0</v>
      </c>
      <c r="J28" s="10"/>
      <c r="K28" s="13"/>
    </row>
    <row r="29" spans="1:13" ht="30.75">
      <c r="A29" s="5">
        <v>6751</v>
      </c>
      <c r="B29" s="6" t="s">
        <v>35</v>
      </c>
      <c r="C29" s="6">
        <v>30000</v>
      </c>
      <c r="D29" s="6">
        <v>10000</v>
      </c>
      <c r="E29" s="6"/>
      <c r="F29" s="44">
        <v>8000</v>
      </c>
      <c r="G29" s="44"/>
      <c r="H29" s="44">
        <v>8000</v>
      </c>
      <c r="I29" s="44">
        <v>0</v>
      </c>
      <c r="J29" s="10"/>
      <c r="K29" s="13"/>
    </row>
    <row r="30" spans="1:13">
      <c r="A30" s="5">
        <v>6752</v>
      </c>
      <c r="B30" s="6" t="s">
        <v>36</v>
      </c>
      <c r="C30" s="6">
        <v>30000</v>
      </c>
      <c r="D30" s="6">
        <v>10000</v>
      </c>
      <c r="E30" s="6"/>
      <c r="F30" s="44">
        <v>8000</v>
      </c>
      <c r="G30" s="44">
        <v>0</v>
      </c>
      <c r="H30" s="44">
        <v>8000</v>
      </c>
      <c r="I30" s="44">
        <v>380</v>
      </c>
      <c r="J30" s="10"/>
      <c r="K30" s="13"/>
    </row>
    <row r="31" spans="1:13">
      <c r="A31" s="5">
        <v>6800</v>
      </c>
      <c r="B31" s="6" t="s">
        <v>37</v>
      </c>
      <c r="C31" s="6">
        <v>120000</v>
      </c>
      <c r="D31" s="6">
        <v>110000</v>
      </c>
      <c r="E31" s="6"/>
      <c r="F31" s="44">
        <v>90000</v>
      </c>
      <c r="G31" s="44">
        <v>200970</v>
      </c>
      <c r="H31" s="44">
        <v>80000</v>
      </c>
      <c r="I31" s="59">
        <v>84335</v>
      </c>
      <c r="J31" s="10"/>
      <c r="K31" s="13"/>
    </row>
    <row r="32" spans="1:13">
      <c r="A32" s="5">
        <v>6860</v>
      </c>
      <c r="B32" s="6" t="s">
        <v>38</v>
      </c>
      <c r="C32" s="6">
        <v>60000</v>
      </c>
      <c r="D32" s="6">
        <v>50000</v>
      </c>
      <c r="E32" s="6"/>
      <c r="F32" s="44">
        <v>50000</v>
      </c>
      <c r="G32" s="57">
        <v>35332</v>
      </c>
      <c r="H32" s="63">
        <v>50000</v>
      </c>
      <c r="I32" s="45">
        <v>24940</v>
      </c>
      <c r="J32" s="10"/>
      <c r="K32" s="13"/>
    </row>
    <row r="33" spans="1:11">
      <c r="A33" s="5">
        <v>6880</v>
      </c>
      <c r="B33" s="6" t="s">
        <v>39</v>
      </c>
      <c r="C33" s="6">
        <v>1925049</v>
      </c>
      <c r="D33" s="6">
        <v>1770000</v>
      </c>
      <c r="E33" s="6"/>
      <c r="F33" s="44">
        <v>1668730</v>
      </c>
      <c r="G33" s="44">
        <v>1690171</v>
      </c>
      <c r="H33" s="44">
        <v>1520000</v>
      </c>
      <c r="I33" s="64">
        <v>1826588</v>
      </c>
      <c r="J33" s="10"/>
      <c r="K33" s="13"/>
    </row>
    <row r="34" spans="1:11">
      <c r="A34" s="5">
        <v>6885</v>
      </c>
      <c r="B34" s="6" t="s">
        <v>40</v>
      </c>
      <c r="C34" s="6">
        <v>100000</v>
      </c>
      <c r="D34" s="6">
        <v>100000</v>
      </c>
      <c r="E34" s="6"/>
      <c r="F34" s="44">
        <v>10000</v>
      </c>
      <c r="G34" s="44">
        <v>12250</v>
      </c>
      <c r="H34" s="44">
        <v>10000</v>
      </c>
      <c r="I34" s="44">
        <v>17539</v>
      </c>
      <c r="J34" s="7"/>
      <c r="K34" s="13"/>
    </row>
    <row r="35" spans="1:11">
      <c r="A35" s="5">
        <v>6890</v>
      </c>
      <c r="B35" s="6" t="s">
        <v>41</v>
      </c>
      <c r="C35" s="6">
        <v>600000</v>
      </c>
      <c r="D35" s="6">
        <v>500000</v>
      </c>
      <c r="E35" s="6"/>
      <c r="F35" s="44">
        <v>410000</v>
      </c>
      <c r="G35" s="44">
        <v>375360</v>
      </c>
      <c r="H35" s="44">
        <v>366000</v>
      </c>
      <c r="I35" s="44">
        <v>352066</v>
      </c>
      <c r="J35" s="10"/>
      <c r="K35" s="13"/>
    </row>
    <row r="36" spans="1:11">
      <c r="A36" s="5">
        <v>6895</v>
      </c>
      <c r="B36" s="6" t="s">
        <v>42</v>
      </c>
      <c r="C36" s="6">
        <v>100000</v>
      </c>
      <c r="D36" s="6">
        <v>20000</v>
      </c>
      <c r="E36" s="6"/>
      <c r="F36" s="44">
        <v>10000</v>
      </c>
      <c r="G36" s="44">
        <v>0</v>
      </c>
      <c r="H36" s="44">
        <v>10000</v>
      </c>
      <c r="I36" s="44">
        <v>3410</v>
      </c>
      <c r="J36" s="7"/>
      <c r="K36" s="13"/>
    </row>
    <row r="37" spans="1:11">
      <c r="A37" s="5">
        <v>6896</v>
      </c>
      <c r="B37" s="6" t="s">
        <v>43</v>
      </c>
      <c r="C37" s="6">
        <v>40000</v>
      </c>
      <c r="D37" s="6">
        <v>0</v>
      </c>
      <c r="E37" s="6"/>
      <c r="F37" s="44">
        <v>10000</v>
      </c>
      <c r="G37" s="44">
        <v>294</v>
      </c>
      <c r="H37" s="44">
        <v>0</v>
      </c>
      <c r="I37" s="44">
        <v>0</v>
      </c>
      <c r="J37" s="7"/>
      <c r="K37" s="13"/>
    </row>
    <row r="38" spans="1:11">
      <c r="A38" s="5"/>
      <c r="B38" s="6" t="s">
        <v>44</v>
      </c>
      <c r="C38" s="6">
        <v>20000</v>
      </c>
      <c r="D38" s="6"/>
      <c r="E38" s="6"/>
      <c r="F38" s="44"/>
      <c r="G38" s="44"/>
      <c r="H38" s="44"/>
      <c r="I38" s="44"/>
      <c r="J38" s="7"/>
      <c r="K38" s="13"/>
    </row>
    <row r="39" spans="1:11" ht="30.75">
      <c r="A39" s="5">
        <v>7400</v>
      </c>
      <c r="B39" s="6" t="s">
        <v>45</v>
      </c>
      <c r="C39" s="6">
        <v>240000</v>
      </c>
      <c r="D39" s="6">
        <v>211000</v>
      </c>
      <c r="E39" s="6"/>
      <c r="F39" s="44">
        <v>211000</v>
      </c>
      <c r="G39" s="44">
        <v>215799</v>
      </c>
      <c r="H39" s="44">
        <v>210000</v>
      </c>
      <c r="I39" s="44">
        <v>210540</v>
      </c>
      <c r="J39" s="7"/>
      <c r="K39" s="13"/>
    </row>
    <row r="40" spans="1:11">
      <c r="A40" s="5">
        <v>7430</v>
      </c>
      <c r="B40" s="6" t="s">
        <v>46</v>
      </c>
      <c r="C40" s="6">
        <v>100000</v>
      </c>
      <c r="D40" s="6">
        <v>460000</v>
      </c>
      <c r="E40" s="6"/>
      <c r="F40" s="44">
        <v>55000</v>
      </c>
      <c r="G40" s="44">
        <v>58359</v>
      </c>
      <c r="H40" s="44">
        <v>55000</v>
      </c>
      <c r="I40" s="44">
        <v>34356</v>
      </c>
      <c r="J40" s="10"/>
      <c r="K40" s="13"/>
    </row>
    <row r="41" spans="1:11">
      <c r="A41" s="5">
        <v>7431</v>
      </c>
      <c r="B41" s="6" t="s">
        <v>47</v>
      </c>
      <c r="C41" s="6">
        <v>200000</v>
      </c>
      <c r="D41" s="6">
        <v>100000</v>
      </c>
      <c r="E41" s="6"/>
      <c r="F41" s="44">
        <v>100000</v>
      </c>
      <c r="G41" s="44">
        <v>45120</v>
      </c>
      <c r="H41" s="44">
        <v>100000</v>
      </c>
      <c r="I41" s="44">
        <v>36000</v>
      </c>
      <c r="J41" s="7"/>
      <c r="K41" s="13"/>
    </row>
    <row r="42" spans="1:11">
      <c r="A42" s="5">
        <v>7432</v>
      </c>
      <c r="B42" s="6" t="s">
        <v>48</v>
      </c>
      <c r="C42" s="6">
        <v>48641</v>
      </c>
      <c r="D42" s="6">
        <v>48641</v>
      </c>
      <c r="E42" s="6"/>
      <c r="F42" s="44">
        <v>72125</v>
      </c>
      <c r="G42" s="44">
        <v>23484</v>
      </c>
      <c r="H42" s="44">
        <v>115625</v>
      </c>
      <c r="I42" s="44">
        <v>43500</v>
      </c>
      <c r="J42" s="7"/>
      <c r="K42" s="13"/>
    </row>
    <row r="43" spans="1:11">
      <c r="A43" s="5">
        <v>7600</v>
      </c>
      <c r="B43" s="6" t="s">
        <v>49</v>
      </c>
      <c r="C43" s="6">
        <v>40000</v>
      </c>
      <c r="D43" s="6">
        <v>30000</v>
      </c>
      <c r="E43" s="6"/>
      <c r="F43" s="44">
        <v>15000</v>
      </c>
      <c r="G43" s="44">
        <v>15600</v>
      </c>
      <c r="H43" s="44">
        <v>2000</v>
      </c>
      <c r="I43" s="44">
        <v>0</v>
      </c>
      <c r="J43" s="7"/>
      <c r="K43" s="13"/>
    </row>
    <row r="44" spans="1:11">
      <c r="A44" s="5">
        <v>7620</v>
      </c>
      <c r="B44" s="6" t="s">
        <v>50</v>
      </c>
      <c r="C44" s="6">
        <v>20000</v>
      </c>
      <c r="D44" s="6">
        <v>10000</v>
      </c>
      <c r="E44" s="6"/>
      <c r="F44" s="44">
        <v>10000</v>
      </c>
      <c r="G44" s="44">
        <v>0</v>
      </c>
      <c r="H44" s="44">
        <v>10000</v>
      </c>
      <c r="I44" s="44">
        <v>0</v>
      </c>
      <c r="J44" s="7"/>
      <c r="K44" s="13"/>
    </row>
    <row r="45" spans="1:11">
      <c r="A45" s="5">
        <v>7621</v>
      </c>
      <c r="B45" s="6" t="s">
        <v>51</v>
      </c>
      <c r="C45" s="6">
        <v>10000</v>
      </c>
      <c r="D45" s="6">
        <v>10000</v>
      </c>
      <c r="E45" s="6"/>
      <c r="F45" s="44">
        <v>10000</v>
      </c>
      <c r="G45" s="44">
        <v>4427</v>
      </c>
      <c r="H45" s="44">
        <v>10000</v>
      </c>
      <c r="I45" s="44">
        <v>8954</v>
      </c>
      <c r="J45" s="7"/>
      <c r="K45" s="13"/>
    </row>
    <row r="46" spans="1:11">
      <c r="A46" s="5">
        <v>7640</v>
      </c>
      <c r="B46" s="6" t="s">
        <v>52</v>
      </c>
      <c r="C46" s="6"/>
      <c r="D46" s="6">
        <v>0</v>
      </c>
      <c r="E46" s="6"/>
      <c r="F46" s="44">
        <v>0</v>
      </c>
      <c r="G46" s="59">
        <v>126755</v>
      </c>
      <c r="H46" s="44">
        <v>0</v>
      </c>
      <c r="I46" s="44">
        <v>175000</v>
      </c>
      <c r="J46" s="7"/>
      <c r="K46" s="13"/>
    </row>
    <row r="47" spans="1:11" s="8" customFormat="1">
      <c r="A47" s="2"/>
      <c r="B47" s="32" t="s">
        <v>53</v>
      </c>
      <c r="C47" s="32">
        <f>SUM(C16:C46)</f>
        <v>4213629</v>
      </c>
      <c r="D47" s="32">
        <f>SUM(D16:D46)</f>
        <v>3957231</v>
      </c>
      <c r="E47" s="32"/>
      <c r="F47" s="60">
        <f>SUM(F16:F46)-F130</f>
        <v>3235608</v>
      </c>
      <c r="G47" s="61">
        <v>3178082</v>
      </c>
      <c r="H47" s="49">
        <f>SUM(H16:H46)</f>
        <v>3041669</v>
      </c>
      <c r="I47" s="50">
        <f>SUM(I16:I46)</f>
        <v>3152583</v>
      </c>
      <c r="K47" s="13"/>
    </row>
    <row r="48" spans="1:11">
      <c r="A48" s="35"/>
      <c r="B48" s="34" t="s">
        <v>54</v>
      </c>
      <c r="C48" s="36">
        <f>C13-C47</f>
        <v>-170886.29999999981</v>
      </c>
      <c r="D48" s="36">
        <v>-567389</v>
      </c>
      <c r="E48" s="36"/>
      <c r="F48" s="62">
        <v>-150405</v>
      </c>
      <c r="G48" s="45">
        <v>436142</v>
      </c>
      <c r="H48" s="44">
        <v>-129705</v>
      </c>
      <c r="I48" s="51">
        <v>-143799</v>
      </c>
      <c r="J48" s="7"/>
      <c r="K48" s="13"/>
    </row>
    <row r="49" spans="2:11">
      <c r="D49" s="28"/>
      <c r="E49" s="28"/>
      <c r="I49" s="58"/>
      <c r="J49" s="7"/>
      <c r="K49" s="19"/>
    </row>
    <row r="50" spans="2:11">
      <c r="B50" s="28"/>
      <c r="C50" s="28"/>
      <c r="I50" s="58"/>
      <c r="J50" s="20"/>
      <c r="K50" s="17"/>
    </row>
    <row r="51" spans="2:11">
      <c r="D51" s="28"/>
      <c r="E51" s="28"/>
      <c r="I51" s="58"/>
      <c r="K51" s="19"/>
    </row>
    <row r="52" spans="2:11">
      <c r="I52" s="58"/>
      <c r="J52" s="21"/>
      <c r="K52" s="22"/>
    </row>
    <row r="53" spans="2:11">
      <c r="I53" s="58"/>
      <c r="J53" s="14"/>
      <c r="K53" s="19"/>
    </row>
  </sheetData>
  <sortState xmlns:xlrd2="http://schemas.microsoft.com/office/spreadsheetml/2017/richdata2" ref="A4:I10">
    <sortCondition ref="A4:A10"/>
  </sortState>
  <mergeCells count="1">
    <mergeCell ref="A1:B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52231c7-2eb9-4a4d-8dc2-0d6d1528ce22" xsi:nil="true"/>
    <SharedWithUsers xmlns="96ad2da1-0e32-4ca7-877d-8b55a0e8459f">
      <UserInfo>
        <DisplayName/>
        <AccountId xsi:nil="true"/>
        <AccountType/>
      </UserInfo>
    </SharedWithUsers>
    <TaxCatchAll xmlns="96ad2da1-0e32-4ca7-877d-8b55a0e8459f" xsi:nil="true"/>
    <lcf76f155ced4ddcb4097134ff3c332f xmlns="b52231c7-2eb9-4a4d-8dc2-0d6d1528ce2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0EB85189054242B29B8D7B8C0214D5" ma:contentTypeVersion="11" ma:contentTypeDescription="Opprett et nytt dokument." ma:contentTypeScope="" ma:versionID="1e902a3f999670f2e29579512e5e993e">
  <xsd:schema xmlns:xsd="http://www.w3.org/2001/XMLSchema" xmlns:xs="http://www.w3.org/2001/XMLSchema" xmlns:p="http://schemas.microsoft.com/office/2006/metadata/properties" xmlns:ns2="b52231c7-2eb9-4a4d-8dc2-0d6d1528ce22" xmlns:ns3="96ad2da1-0e32-4ca7-877d-8b55a0e8459f" targetNamespace="http://schemas.microsoft.com/office/2006/metadata/properties" ma:root="true" ma:fieldsID="3c7d005e9222ec0ba616a425f335eb12" ns2:_="" ns3:_="">
    <xsd:import namespace="b52231c7-2eb9-4a4d-8dc2-0d6d1528ce22"/>
    <xsd:import namespace="96ad2da1-0e32-4ca7-877d-8b55a0e8459f"/>
    <xsd:element name="properties">
      <xsd:complexType>
        <xsd:sequence>
          <xsd:element name="documentManagement">
            <xsd:complexType>
              <xsd:all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231c7-2eb9-4a4d-8dc2-0d6d1528ce22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1db720c6-1194-452d-8d5b-1f5112b9b6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d2da1-0e32-4ca7-877d-8b55a0e8459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2d6c52e-1295-41b5-9e4f-71a11ef5020d}" ma:internalName="TaxCatchAll" ma:showField="CatchAllData" ma:web="96ad2da1-0e32-4ca7-877d-8b55a0e845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02B686-E397-4F2E-9B48-0A8F3BA9C125}"/>
</file>

<file path=customXml/itemProps2.xml><?xml version="1.0" encoding="utf-8"?>
<ds:datastoreItem xmlns:ds="http://schemas.openxmlformats.org/officeDocument/2006/customXml" ds:itemID="{6DB0B8B1-4C1F-43E3-8623-5EA8A8253FD6}"/>
</file>

<file path=customXml/itemProps3.xml><?xml version="1.0" encoding="utf-8"?>
<ds:datastoreItem xmlns:ds="http://schemas.openxmlformats.org/officeDocument/2006/customXml" ds:itemID="{700DBF1E-7E18-4323-A9E4-881E12D9D9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Terje</dc:creator>
  <cp:keywords/>
  <dc:description/>
  <cp:lastModifiedBy>Terje Strømsnes</cp:lastModifiedBy>
  <cp:revision/>
  <dcterms:created xsi:type="dcterms:W3CDTF">2021-01-06T13:10:19Z</dcterms:created>
  <dcterms:modified xsi:type="dcterms:W3CDTF">2025-01-22T09:41:34Z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0x010100EC0EB85189054242B29B8D7B8C0214D5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GUID">
    <vt:lpwstr>cb8ab952-34cd-4cb3-bced-4981591b996e</vt:lpwstr>
  </property>
  <property fmtid="{D5CDD505-2E9C-101B-9397-08002B2CF9AE}" pid="12" name="xd_Signature">
    <vt:bool>false</vt:bool>
  </property>
</Properties>
</file>