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080" windowHeight="8565" tabRatio="968"/>
  </bookViews>
  <sheets>
    <sheet name="Regnskap 2018" sheetId="1" r:id="rId1"/>
    <sheet name="3010" sheetId="2" r:id="rId2"/>
    <sheet name="3610" sheetId="3" r:id="rId3"/>
    <sheet name="3620" sheetId="4" r:id="rId4"/>
    <sheet name="8154" sheetId="5" r:id="rId5"/>
    <sheet name="5011" sheetId="6" r:id="rId6"/>
    <sheet name="6500" sheetId="7" r:id="rId7"/>
    <sheet name="6501" sheetId="8" r:id="rId8"/>
    <sheet name="6510" sheetId="9" r:id="rId9"/>
    <sheet name="6540" sheetId="10" r:id="rId10"/>
    <sheet name="6550" sheetId="11" r:id="rId11"/>
    <sheet name="6560" sheetId="12" r:id="rId12"/>
    <sheet name="6705" sheetId="13" r:id="rId13"/>
    <sheet name="6800" sheetId="14" r:id="rId14"/>
    <sheet name="6860" sheetId="15" r:id="rId15"/>
    <sheet name="6890" sheetId="16" r:id="rId16"/>
    <sheet name="6901" sheetId="17" r:id="rId17"/>
    <sheet name="6910" sheetId="18" r:id="rId18"/>
    <sheet name="7160" sheetId="19" r:id="rId19"/>
    <sheet name="7323" sheetId="20" r:id="rId20"/>
    <sheet name="7335" sheetId="21" r:id="rId21"/>
    <sheet name="7400" sheetId="22" r:id="rId22"/>
    <sheet name="7420" sheetId="23" r:id="rId23"/>
    <sheet name="7440" sheetId="24" r:id="rId24"/>
    <sheet name="7622" sheetId="28" r:id="rId25"/>
    <sheet name="7610" sheetId="25" r:id="rId26"/>
    <sheet name="7620" sheetId="26" r:id="rId27"/>
    <sheet name="7621" sheetId="27" r:id="rId28"/>
    <sheet name="7623" sheetId="29" r:id="rId29"/>
    <sheet name="7624" sheetId="30" r:id="rId30"/>
    <sheet name="7650" sheetId="31" r:id="rId31"/>
    <sheet name="7770" sheetId="32" r:id="rId32"/>
    <sheet name="6920" sheetId="33" r:id="rId33"/>
    <sheet name="Ark1" sheetId="34" r:id="rId34"/>
  </sheets>
  <calcPr calcId="145621"/>
</workbook>
</file>

<file path=xl/calcChain.xml><?xml version="1.0" encoding="utf-8"?>
<calcChain xmlns="http://schemas.openxmlformats.org/spreadsheetml/2006/main">
  <c r="E19" i="7" l="1"/>
  <c r="E10" i="5" l="1"/>
  <c r="E10" i="6" l="1"/>
  <c r="E14" i="3" l="1"/>
  <c r="E9" i="33"/>
  <c r="E17" i="7"/>
  <c r="E18" i="2"/>
  <c r="E9" i="6"/>
  <c r="E34" i="11"/>
  <c r="E10" i="14" l="1"/>
  <c r="E14" i="20"/>
  <c r="E33" i="11" l="1"/>
  <c r="E8" i="14" l="1"/>
  <c r="E32" i="11" l="1"/>
  <c r="E31" i="11"/>
  <c r="E28" i="11" l="1"/>
  <c r="E27" i="11"/>
  <c r="E26" i="11"/>
  <c r="E25" i="11"/>
  <c r="E24" i="11"/>
  <c r="E23" i="11"/>
  <c r="E22" i="11"/>
  <c r="E10" i="15"/>
  <c r="E29" i="11" l="1"/>
  <c r="E30" i="11" s="1"/>
  <c r="E35" i="11" s="1"/>
  <c r="E36" i="11" s="1"/>
  <c r="E37" i="11" s="1"/>
  <c r="E38" i="11" s="1"/>
  <c r="E39" i="11" s="1"/>
  <c r="E42" i="11" s="1"/>
  <c r="D18" i="1" s="1"/>
  <c r="E5" i="17"/>
  <c r="E6" i="17" s="1"/>
  <c r="E5" i="6" l="1"/>
  <c r="D39" i="1" l="1"/>
  <c r="D38" i="1"/>
  <c r="D15" i="1"/>
  <c r="E10" i="11" l="1"/>
  <c r="E6" i="15" l="1"/>
  <c r="E7" i="15" s="1"/>
  <c r="E4" i="2" l="1"/>
  <c r="E5" i="2" s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5" i="1" l="1"/>
  <c r="F23" i="5"/>
  <c r="F23" i="4"/>
  <c r="E5" i="27" l="1"/>
  <c r="E6" i="27" s="1"/>
  <c r="E7" i="27" s="1"/>
  <c r="E8" i="27" s="1"/>
  <c r="E9" i="27" s="1"/>
  <c r="E10" i="27" s="1"/>
  <c r="E11" i="27" s="1"/>
  <c r="E12" i="27" s="1"/>
  <c r="E13" i="27" s="1"/>
  <c r="E14" i="27" s="1"/>
  <c r="E15" i="27" s="1"/>
  <c r="E16" i="27" s="1"/>
  <c r="E17" i="27" s="1"/>
  <c r="E18" i="27" s="1"/>
  <c r="E19" i="27" s="1"/>
  <c r="E20" i="27" s="1"/>
  <c r="E4" i="32"/>
  <c r="E5" i="32" s="1"/>
  <c r="E6" i="32" s="1"/>
  <c r="E7" i="32" s="1"/>
  <c r="E8" i="32" s="1"/>
  <c r="E9" i="32" s="1"/>
  <c r="E10" i="32" s="1"/>
  <c r="E11" i="32" s="1"/>
  <c r="E12" i="32" s="1"/>
  <c r="E13" i="32" s="1"/>
  <c r="E14" i="32" s="1"/>
  <c r="E15" i="32" s="1"/>
  <c r="E16" i="32" s="1"/>
  <c r="E17" i="32" s="1"/>
  <c r="E18" i="32" s="1"/>
  <c r="E19" i="32" s="1"/>
  <c r="E22" i="32" s="1"/>
  <c r="E5" i="31"/>
  <c r="E6" i="31" s="1"/>
  <c r="E7" i="31" s="1"/>
  <c r="E8" i="31" s="1"/>
  <c r="E9" i="31" s="1"/>
  <c r="E10" i="31" s="1"/>
  <c r="E11" i="31" s="1"/>
  <c r="E12" i="31" s="1"/>
  <c r="E13" i="31" s="1"/>
  <c r="E14" i="31" s="1"/>
  <c r="E15" i="31" s="1"/>
  <c r="E16" i="31" s="1"/>
  <c r="E17" i="31" s="1"/>
  <c r="E18" i="31" s="1"/>
  <c r="E19" i="31" s="1"/>
  <c r="E5" i="30"/>
  <c r="E6" i="30" s="1"/>
  <c r="E7" i="30" s="1"/>
  <c r="E8" i="30" s="1"/>
  <c r="E9" i="30" s="1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2" i="30" s="1"/>
  <c r="E5" i="29"/>
  <c r="E6" i="29" s="1"/>
  <c r="E7" i="29" s="1"/>
  <c r="E8" i="29" s="1"/>
  <c r="E9" i="29" s="1"/>
  <c r="E10" i="29" s="1"/>
  <c r="E11" i="29" s="1"/>
  <c r="E12" i="29" s="1"/>
  <c r="E13" i="29" s="1"/>
  <c r="E14" i="29" s="1"/>
  <c r="E15" i="29" s="1"/>
  <c r="E16" i="29" s="1"/>
  <c r="E17" i="29" s="1"/>
  <c r="E18" i="29" s="1"/>
  <c r="E19" i="29" s="1"/>
  <c r="E22" i="29" s="1"/>
  <c r="E4" i="28"/>
  <c r="E5" i="28" s="1"/>
  <c r="E6" i="28" s="1"/>
  <c r="E7" i="28" s="1"/>
  <c r="E8" i="28" s="1"/>
  <c r="E9" i="28" s="1"/>
  <c r="E10" i="28" s="1"/>
  <c r="E11" i="28" s="1"/>
  <c r="E12" i="28" s="1"/>
  <c r="E13" i="28" s="1"/>
  <c r="E14" i="28" s="1"/>
  <c r="E15" i="28" s="1"/>
  <c r="E16" i="28" s="1"/>
  <c r="E17" i="28" s="1"/>
  <c r="E18" i="28" s="1"/>
  <c r="E19" i="28" s="1"/>
  <c r="E22" i="28" s="1"/>
  <c r="D35" i="1" s="1"/>
  <c r="E5" i="26"/>
  <c r="E6" i="26" s="1"/>
  <c r="E7" i="26" s="1"/>
  <c r="E8" i="26" s="1"/>
  <c r="E9" i="26" s="1"/>
  <c r="E10" i="26" s="1"/>
  <c r="E11" i="26" s="1"/>
  <c r="E12" i="26" s="1"/>
  <c r="E13" i="26" s="1"/>
  <c r="E14" i="26" s="1"/>
  <c r="E15" i="26" s="1"/>
  <c r="E16" i="26" s="1"/>
  <c r="E17" i="26" s="1"/>
  <c r="E18" i="26" s="1"/>
  <c r="E19" i="26" s="1"/>
  <c r="E20" i="26" s="1"/>
  <c r="E21" i="26" s="1"/>
  <c r="E23" i="26" s="1"/>
  <c r="E4" i="25"/>
  <c r="E5" i="25" s="1"/>
  <c r="E6" i="25" s="1"/>
  <c r="E7" i="25" s="1"/>
  <c r="E8" i="25" s="1"/>
  <c r="E9" i="25" s="1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2" i="25" s="1"/>
  <c r="D32" i="1" s="1"/>
  <c r="E32" i="1" s="1"/>
  <c r="E4" i="24"/>
  <c r="E5" i="24" s="1"/>
  <c r="E6" i="24" s="1"/>
  <c r="E7" i="24" s="1"/>
  <c r="E8" i="24" s="1"/>
  <c r="E9" i="24" s="1"/>
  <c r="E10" i="24" s="1"/>
  <c r="E11" i="24" s="1"/>
  <c r="E12" i="24" s="1"/>
  <c r="E13" i="24" s="1"/>
  <c r="E14" i="24" s="1"/>
  <c r="E15" i="24" s="1"/>
  <c r="E16" i="24" s="1"/>
  <c r="E17" i="24" s="1"/>
  <c r="E18" i="24" s="1"/>
  <c r="E19" i="24" s="1"/>
  <c r="E4" i="22"/>
  <c r="E5" i="22" s="1"/>
  <c r="E6" i="22" s="1"/>
  <c r="E7" i="22" s="1"/>
  <c r="E8" i="22" s="1"/>
  <c r="E9" i="22" s="1"/>
  <c r="E10" i="22" s="1"/>
  <c r="E11" i="22" s="1"/>
  <c r="E12" i="22" s="1"/>
  <c r="E13" i="22" s="1"/>
  <c r="E14" i="22" s="1"/>
  <c r="E15" i="22" s="1"/>
  <c r="E16" i="22" s="1"/>
  <c r="E17" i="22" s="1"/>
  <c r="E18" i="22" s="1"/>
  <c r="E19" i="22" s="1"/>
  <c r="E20" i="22" s="1"/>
  <c r="E23" i="22" s="1"/>
  <c r="D29" i="1" s="1"/>
  <c r="E4" i="21"/>
  <c r="E5" i="21" s="1"/>
  <c r="E6" i="21" s="1"/>
  <c r="E7" i="21" s="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E31" i="21" s="1"/>
  <c r="E32" i="21" s="1"/>
  <c r="E33" i="21" s="1"/>
  <c r="E34" i="21" s="1"/>
  <c r="E35" i="21" s="1"/>
  <c r="E36" i="21" s="1"/>
  <c r="E37" i="21" s="1"/>
  <c r="E38" i="21" s="1"/>
  <c r="E39" i="21" s="1"/>
  <c r="E40" i="21" s="1"/>
  <c r="E42" i="21" s="1"/>
  <c r="D28" i="1" s="1"/>
  <c r="E5" i="20"/>
  <c r="E4" i="19"/>
  <c r="E5" i="19" s="1"/>
  <c r="E6" i="19" s="1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2" i="19" s="1"/>
  <c r="E4" i="18"/>
  <c r="E5" i="18" s="1"/>
  <c r="E6" i="18" s="1"/>
  <c r="E7" i="18" s="1"/>
  <c r="E8" i="18" s="1"/>
  <c r="E9" i="18" s="1"/>
  <c r="E10" i="18" s="1"/>
  <c r="E11" i="18" s="1"/>
  <c r="E12" i="18" s="1"/>
  <c r="E13" i="18" s="1"/>
  <c r="E14" i="18" s="1"/>
  <c r="E15" i="18" s="1"/>
  <c r="E16" i="18" s="1"/>
  <c r="E17" i="18" s="1"/>
  <c r="E18" i="18" s="1"/>
  <c r="E19" i="18" s="1"/>
  <c r="E20" i="18" s="1"/>
  <c r="E21" i="18" s="1"/>
  <c r="E22" i="18" s="1"/>
  <c r="E23" i="18" s="1"/>
  <c r="E24" i="18" s="1"/>
  <c r="E25" i="18" s="1"/>
  <c r="E26" i="18" s="1"/>
  <c r="E27" i="18" s="1"/>
  <c r="E28" i="18" s="1"/>
  <c r="E29" i="18" s="1"/>
  <c r="E31" i="18" s="1"/>
  <c r="D25" i="1" s="1"/>
  <c r="E7" i="17"/>
  <c r="E8" i="17" s="1"/>
  <c r="E9" i="17" s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2" i="17" s="1"/>
  <c r="E5" i="16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2" i="16" s="1"/>
  <c r="E4" i="15"/>
  <c r="E5" i="15" s="1"/>
  <c r="E4" i="14"/>
  <c r="E5" i="14" s="1"/>
  <c r="E6" i="14" s="1"/>
  <c r="E7" i="14" s="1"/>
  <c r="E9" i="14" s="1"/>
  <c r="E11" i="14" s="1"/>
  <c r="E12" i="14" s="1"/>
  <c r="E13" i="14" s="1"/>
  <c r="E14" i="14" s="1"/>
  <c r="E15" i="14" s="1"/>
  <c r="E16" i="14" s="1"/>
  <c r="E17" i="14" s="1"/>
  <c r="E18" i="14" s="1"/>
  <c r="E19" i="14" s="1"/>
  <c r="E5" i="13"/>
  <c r="E6" i="13" s="1"/>
  <c r="E7" i="13" s="1"/>
  <c r="E8" i="13" s="1"/>
  <c r="E9" i="13" s="1"/>
  <c r="E10" i="13" s="1"/>
  <c r="E11" i="13" s="1"/>
  <c r="E12" i="13" s="1"/>
  <c r="E13" i="13" s="1"/>
  <c r="E14" i="13" s="1"/>
  <c r="E15" i="13" s="1"/>
  <c r="E16" i="13" s="1"/>
  <c r="E17" i="13" s="1"/>
  <c r="E18" i="13" s="1"/>
  <c r="E19" i="13" s="1"/>
  <c r="E5" i="12"/>
  <c r="E6" i="12" s="1"/>
  <c r="E7" i="12" s="1"/>
  <c r="E8" i="12" s="1"/>
  <c r="E9" i="12" s="1"/>
  <c r="E10" i="12" s="1"/>
  <c r="E4" i="11"/>
  <c r="E5" i="11" s="1"/>
  <c r="E6" i="11" s="1"/>
  <c r="E7" i="11" s="1"/>
  <c r="E8" i="11" s="1"/>
  <c r="E9" i="11" s="1"/>
  <c r="E5" i="10"/>
  <c r="E6" i="10" s="1"/>
  <c r="E7" i="10" s="1"/>
  <c r="E8" i="10" s="1"/>
  <c r="E9" i="10" s="1"/>
  <c r="E10" i="10" s="1"/>
  <c r="E11" i="10" s="1"/>
  <c r="E12" i="10" s="1"/>
  <c r="E5" i="9"/>
  <c r="E6" i="9" s="1"/>
  <c r="E7" i="9" s="1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3" i="9" s="1"/>
  <c r="E5" i="8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3" i="8" s="1"/>
  <c r="E4" i="7"/>
  <c r="E5" i="7" s="1"/>
  <c r="E6" i="7" s="1"/>
  <c r="E7" i="7" s="1"/>
  <c r="E8" i="7" s="1"/>
  <c r="E9" i="7" s="1"/>
  <c r="E10" i="7" s="1"/>
  <c r="E11" i="7" s="1"/>
  <c r="E12" i="7" s="1"/>
  <c r="E13" i="7" s="1"/>
  <c r="E14" i="7" s="1"/>
  <c r="E15" i="7" s="1"/>
  <c r="E16" i="7" s="1"/>
  <c r="E18" i="7" s="1"/>
  <c r="E20" i="7" s="1"/>
  <c r="E26" i="7" s="1"/>
  <c r="D14" i="1" s="1"/>
  <c r="E4" i="6"/>
  <c r="E6" i="6" s="1"/>
  <c r="E7" i="6" s="1"/>
  <c r="E8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3" i="6" s="1"/>
  <c r="E4" i="5"/>
  <c r="E5" i="5" s="1"/>
  <c r="E6" i="5" s="1"/>
  <c r="E7" i="5" s="1"/>
  <c r="E8" i="5" s="1"/>
  <c r="E9" i="5" s="1"/>
  <c r="E11" i="5" s="1"/>
  <c r="E12" i="5" s="1"/>
  <c r="E13" i="5" s="1"/>
  <c r="E14" i="5" s="1"/>
  <c r="E15" i="5" s="1"/>
  <c r="E16" i="5" s="1"/>
  <c r="E17" i="5" s="1"/>
  <c r="E18" i="5" s="1"/>
  <c r="E4" i="4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5" i="3"/>
  <c r="E6" i="3" s="1"/>
  <c r="E7" i="3" s="1"/>
  <c r="E8" i="3" s="1"/>
  <c r="E9" i="3" s="1"/>
  <c r="E10" i="3" s="1"/>
  <c r="E11" i="3" s="1"/>
  <c r="E12" i="3" s="1"/>
  <c r="E13" i="3" s="1"/>
  <c r="E15" i="3" s="1"/>
  <c r="E16" i="3" s="1"/>
  <c r="E17" i="3" s="1"/>
  <c r="E18" i="3" s="1"/>
  <c r="E19" i="3" s="1"/>
  <c r="E25" i="3" s="1"/>
  <c r="D7" i="1" s="1"/>
  <c r="E7" i="1" s="1"/>
  <c r="E17" i="2"/>
  <c r="E19" i="2" s="1"/>
  <c r="E20" i="2" s="1"/>
  <c r="E21" i="2" s="1"/>
  <c r="E22" i="2" s="1"/>
  <c r="E25" i="2" s="1"/>
  <c r="D6" i="1" s="1"/>
  <c r="E4" i="23"/>
  <c r="E5" i="23" s="1"/>
  <c r="E6" i="23" s="1"/>
  <c r="E7" i="23" s="1"/>
  <c r="E8" i="23" s="1"/>
  <c r="E9" i="23" s="1"/>
  <c r="E10" i="23" s="1"/>
  <c r="E11" i="23" s="1"/>
  <c r="E12" i="23" s="1"/>
  <c r="E13" i="23" s="1"/>
  <c r="E14" i="23" s="1"/>
  <c r="E15" i="23" s="1"/>
  <c r="E16" i="23" s="1"/>
  <c r="E17" i="23" s="1"/>
  <c r="E18" i="23" s="1"/>
  <c r="E19" i="23" s="1"/>
  <c r="E20" i="23" s="1"/>
  <c r="E21" i="23" s="1"/>
  <c r="E24" i="23" s="1"/>
  <c r="E19" i="5" l="1"/>
  <c r="E20" i="5" s="1"/>
  <c r="E21" i="5" s="1"/>
  <c r="E25" i="5"/>
  <c r="D9" i="1" s="1"/>
  <c r="E9" i="1" s="1"/>
  <c r="E10" i="1" s="1"/>
  <c r="D23" i="1"/>
  <c r="E23" i="1" s="1"/>
  <c r="E14" i="10"/>
  <c r="E15" i="10" s="1"/>
  <c r="E16" i="10" s="1"/>
  <c r="E17" i="10" s="1"/>
  <c r="E18" i="10" s="1"/>
  <c r="E19" i="10" s="1"/>
  <c r="E20" i="10" s="1"/>
  <c r="E23" i="10" s="1"/>
  <c r="D17" i="1" s="1"/>
  <c r="E17" i="1" s="1"/>
  <c r="E13" i="10"/>
  <c r="E19" i="4"/>
  <c r="E20" i="4" s="1"/>
  <c r="E21" i="4" s="1"/>
  <c r="E25" i="4"/>
  <c r="D8" i="1" s="1"/>
  <c r="E8" i="1" s="1"/>
  <c r="D30" i="1"/>
  <c r="E30" i="1" s="1"/>
  <c r="D24" i="1"/>
  <c r="E24" i="1" s="1"/>
  <c r="E6" i="1"/>
  <c r="D26" i="1"/>
  <c r="E26" i="1" s="1"/>
  <c r="D37" i="1"/>
  <c r="E37" i="1" s="1"/>
  <c r="D36" i="1"/>
  <c r="E36" i="1" s="1"/>
  <c r="D33" i="1"/>
  <c r="E33" i="1" s="1"/>
  <c r="D16" i="1"/>
  <c r="E16" i="1" s="1"/>
  <c r="D13" i="1"/>
  <c r="E38" i="1"/>
  <c r="E20" i="31"/>
  <c r="E21" i="31" s="1"/>
  <c r="E22" i="31" s="1"/>
  <c r="E23" i="31" s="1"/>
  <c r="E24" i="31" s="1"/>
  <c r="E25" i="31" s="1"/>
  <c r="E26" i="31" s="1"/>
  <c r="E27" i="31" s="1"/>
  <c r="E28" i="31" s="1"/>
  <c r="E31" i="31" s="1"/>
  <c r="E11" i="12"/>
  <c r="E12" i="12" s="1"/>
  <c r="E13" i="12" s="1"/>
  <c r="E14" i="12" s="1"/>
  <c r="E15" i="12" s="1"/>
  <c r="E16" i="12" s="1"/>
  <c r="E17" i="12" s="1"/>
  <c r="E18" i="12" s="1"/>
  <c r="E19" i="12" s="1"/>
  <c r="E20" i="12" s="1"/>
  <c r="E23" i="12" s="1"/>
  <c r="E22" i="27"/>
  <c r="D34" i="1" s="1"/>
  <c r="E34" i="1" s="1"/>
  <c r="E29" i="1"/>
  <c r="E6" i="20"/>
  <c r="E7" i="20" s="1"/>
  <c r="E8" i="20" s="1"/>
  <c r="E9" i="20" s="1"/>
  <c r="E10" i="20" s="1"/>
  <c r="E11" i="20" s="1"/>
  <c r="E12" i="20" s="1"/>
  <c r="E13" i="20" s="1"/>
  <c r="E15" i="20" s="1"/>
  <c r="E16" i="20" s="1"/>
  <c r="E17" i="20" s="1"/>
  <c r="E18" i="20" s="1"/>
  <c r="E19" i="20" s="1"/>
  <c r="E22" i="20" s="1"/>
  <c r="E14" i="1"/>
  <c r="E35" i="1"/>
  <c r="E22" i="24"/>
  <c r="E22" i="14"/>
  <c r="E28" i="1"/>
  <c r="E25" i="1"/>
  <c r="E22" i="13"/>
  <c r="C40" i="1"/>
  <c r="C10" i="1"/>
  <c r="D31" i="1" l="1"/>
  <c r="E31" i="1" s="1"/>
  <c r="D10" i="1"/>
  <c r="D20" i="1"/>
  <c r="E20" i="1" s="1"/>
  <c r="E13" i="1"/>
  <c r="D40" i="1"/>
  <c r="E40" i="1" s="1"/>
  <c r="D19" i="1"/>
  <c r="E19" i="1" s="1"/>
  <c r="D21" i="1"/>
  <c r="E21" i="1" s="1"/>
  <c r="D27" i="1"/>
  <c r="E27" i="1" s="1"/>
  <c r="E8" i="15"/>
  <c r="E9" i="15" s="1"/>
  <c r="E11" i="1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18" i="1" s="1"/>
  <c r="E11" i="15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4" i="15" s="1"/>
  <c r="D22" i="1" s="1"/>
  <c r="E22" i="1" s="1"/>
</calcChain>
</file>

<file path=xl/sharedStrings.xml><?xml version="1.0" encoding="utf-8"?>
<sst xmlns="http://schemas.openxmlformats.org/spreadsheetml/2006/main" count="260" uniqueCount="66">
  <si>
    <t>Konto</t>
  </si>
  <si>
    <t>Driftinntekter</t>
  </si>
  <si>
    <t>Andre inntekter</t>
  </si>
  <si>
    <t>Kontingent</t>
  </si>
  <si>
    <t>Tømmerholen leieinntekter</t>
  </si>
  <si>
    <t>AOF</t>
  </si>
  <si>
    <t>Renteinntekter</t>
  </si>
  <si>
    <t>Sum driftsinntekter</t>
  </si>
  <si>
    <t>Kommunerform/follosamarbeid</t>
  </si>
  <si>
    <t>Fagforbundsuka</t>
  </si>
  <si>
    <t>Kontorutstyr</t>
  </si>
  <si>
    <t>Streikekostnader</t>
  </si>
  <si>
    <t>Lønn- frikjøp</t>
  </si>
  <si>
    <t>Pesjonistgruppa drift</t>
  </si>
  <si>
    <t>Godtgjørelse/telefon</t>
  </si>
  <si>
    <t>Arrangement jubilanter</t>
  </si>
  <si>
    <t>Valg/poltisk arbeid</t>
  </si>
  <si>
    <t>Møter/kurs</t>
  </si>
  <si>
    <t>kurs/opplæring</t>
  </si>
  <si>
    <t>Kontorekvisita</t>
  </si>
  <si>
    <t>Porto/adm kostander</t>
  </si>
  <si>
    <t>Regnskapstjenenster</t>
  </si>
  <si>
    <t>Gaver/blomster</t>
  </si>
  <si>
    <t>Kontigenter (LO)</t>
  </si>
  <si>
    <t>Rekalme matriell/verving</t>
  </si>
  <si>
    <t>Reiseutgifter</t>
  </si>
  <si>
    <t>Gebyr</t>
  </si>
  <si>
    <t>SKKO drift</t>
  </si>
  <si>
    <t>SHS drift</t>
  </si>
  <si>
    <t>SKA drift</t>
  </si>
  <si>
    <t>SST drift</t>
  </si>
  <si>
    <t>Ungdom drift</t>
  </si>
  <si>
    <t>Tømmerholen drift</t>
  </si>
  <si>
    <t>SOS Barnebyer</t>
  </si>
  <si>
    <t>Sum driftskostander</t>
  </si>
  <si>
    <t>RESULTAT OVERSKUDD/UNDERSKUDD</t>
  </si>
  <si>
    <t>Trivselstiltak</t>
  </si>
  <si>
    <t>Driftsinntekter</t>
  </si>
  <si>
    <t>Driftskostnader</t>
  </si>
  <si>
    <t>Egen Eurokasse</t>
  </si>
  <si>
    <t>Brukskonto</t>
  </si>
  <si>
    <t>Kapitalkonto</t>
  </si>
  <si>
    <t>Tømmerholen leie</t>
  </si>
  <si>
    <t>Skattetrekk konto</t>
  </si>
  <si>
    <t>Dato</t>
  </si>
  <si>
    <t>Bilagsnummer</t>
  </si>
  <si>
    <t>Kontonummer</t>
  </si>
  <si>
    <t>sum</t>
  </si>
  <si>
    <t>ut</t>
  </si>
  <si>
    <t>sum overført hovedark</t>
  </si>
  <si>
    <t>Inn</t>
  </si>
  <si>
    <t>Budsjett 2018</t>
  </si>
  <si>
    <t>Rest 2018</t>
  </si>
  <si>
    <t>Regnskap hittil i 2018</t>
  </si>
  <si>
    <t>Vedlikehold</t>
  </si>
  <si>
    <t>Driftutgifter</t>
  </si>
  <si>
    <t>overført regnskap 2018</t>
  </si>
  <si>
    <t>6.3.18.</t>
  </si>
  <si>
    <t>Sopot</t>
  </si>
  <si>
    <t xml:space="preserve"> </t>
  </si>
  <si>
    <t>sopot</t>
  </si>
  <si>
    <t>FAGFORBUNDET SKI 2018 pr 24.9.18.18</t>
  </si>
  <si>
    <t>25.9.9.18</t>
  </si>
  <si>
    <t>Frogn, Vestby,ås, enebakk</t>
  </si>
  <si>
    <t>Beholdning  pr 31.12.18</t>
  </si>
  <si>
    <t>Regnskap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</si>
</sst>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kr&quot;\ #,##0;[Red]\-&quot;kr&quot;\ #,##0"/>
    <numFmt numFmtId="8" formatCode="&quot;kr&quot;\ #,##0.00;[Red]\-&quot;kr&quot;\ #,##0.00"/>
    <numFmt numFmtId="44" formatCode="_-&quot;kr&quot;\ * #,##0.00_-;\-&quot;kr&quot;\ * #,##0.00_-;_-&quot;kr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14" fontId="0" fillId="0" borderId="0" xfId="0" applyNumberFormat="1"/>
    <xf numFmtId="16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Font="1"/>
    <xf numFmtId="4" fontId="0" fillId="0" borderId="0" xfId="0" applyNumberFormat="1"/>
    <xf numFmtId="0" fontId="0" fillId="0" borderId="0" xfId="0" applyFill="1"/>
    <xf numFmtId="0" fontId="0" fillId="2" borderId="0" xfId="0" applyFill="1"/>
    <xf numFmtId="0" fontId="2" fillId="0" borderId="0" xfId="0" applyFont="1"/>
    <xf numFmtId="0" fontId="3" fillId="0" borderId="1" xfId="0" applyFont="1" applyBorder="1"/>
    <xf numFmtId="0" fontId="1" fillId="0" borderId="2" xfId="0" applyFont="1" applyFill="1" applyBorder="1"/>
    <xf numFmtId="0" fontId="0" fillId="0" borderId="2" xfId="0" applyBorder="1"/>
    <xf numFmtId="0" fontId="3" fillId="0" borderId="0" xfId="0" applyFont="1"/>
    <xf numFmtId="14" fontId="2" fillId="0" borderId="0" xfId="0" applyNumberFormat="1" applyFont="1"/>
    <xf numFmtId="44" fontId="1" fillId="0" borderId="0" xfId="1" applyFont="1"/>
    <xf numFmtId="44" fontId="1" fillId="0" borderId="0" xfId="1" applyFont="1" applyBorder="1"/>
    <xf numFmtId="44" fontId="0" fillId="0" borderId="1" xfId="1" applyFont="1" applyBorder="1"/>
    <xf numFmtId="44" fontId="1" fillId="0" borderId="1" xfId="1" applyFont="1" applyBorder="1"/>
    <xf numFmtId="44" fontId="0" fillId="0" borderId="0" xfId="1" applyFont="1" applyBorder="1"/>
    <xf numFmtId="44" fontId="0" fillId="0" borderId="0" xfId="1" applyFont="1"/>
    <xf numFmtId="44" fontId="3" fillId="0" borderId="1" xfId="1" applyFont="1" applyBorder="1"/>
    <xf numFmtId="44" fontId="1" fillId="0" borderId="1" xfId="1" applyFont="1" applyFill="1" applyBorder="1"/>
    <xf numFmtId="14" fontId="0" fillId="0" borderId="0" xfId="0" applyNumberFormat="1" applyAlignment="1">
      <alignment horizontal="right"/>
    </xf>
    <xf numFmtId="44" fontId="1" fillId="0" borderId="1" xfId="1" applyFont="1" applyBorder="1" applyAlignment="1">
      <alignment horizontal="right"/>
    </xf>
    <xf numFmtId="16" fontId="2" fillId="0" borderId="0" xfId="0" applyNumberFormat="1" applyFont="1"/>
    <xf numFmtId="16" fontId="2" fillId="0" borderId="0" xfId="0" applyNumberFormat="1" applyFont="1" applyAlignment="1">
      <alignment horizontal="right"/>
    </xf>
    <xf numFmtId="6" fontId="0" fillId="0" borderId="1" xfId="0" applyNumberFormat="1" applyBorder="1"/>
    <xf numFmtId="6" fontId="1" fillId="0" borderId="1" xfId="1" applyNumberFormat="1" applyFont="1" applyBorder="1"/>
    <xf numFmtId="6" fontId="5" fillId="2" borderId="1" xfId="1" applyNumberFormat="1" applyFont="1" applyFill="1" applyBorder="1"/>
    <xf numFmtId="0" fontId="1" fillId="0" borderId="3" xfId="0" applyFont="1" applyBorder="1"/>
    <xf numFmtId="0" fontId="3" fillId="2" borderId="0" xfId="0" applyFont="1" applyFill="1"/>
    <xf numFmtId="14" fontId="3" fillId="2" borderId="0" xfId="0" applyNumberFormat="1" applyFont="1" applyFill="1"/>
    <xf numFmtId="0" fontId="2" fillId="2" borderId="0" xfId="0" applyFont="1" applyFill="1"/>
    <xf numFmtId="8" fontId="1" fillId="0" borderId="3" xfId="1" applyNumberFormat="1" applyFont="1" applyFill="1" applyBorder="1" applyAlignment="1">
      <alignment horizontal="right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abSelected="1" topLeftCell="A34" workbookViewId="0">
      <selection activeCell="E51" sqref="E51"/>
    </sheetView>
  </sheetViews>
  <sheetFormatPr baseColWidth="10" defaultRowHeight="15" x14ac:dyDescent="0.25"/>
  <cols>
    <col min="2" max="2" width="30.5703125" customWidth="1"/>
    <col min="3" max="3" width="15.5703125" style="26" customWidth="1"/>
    <col min="4" max="4" width="13.42578125" style="26" customWidth="1"/>
    <col min="5" max="5" width="19.5703125" style="26" customWidth="1"/>
  </cols>
  <sheetData>
    <row r="2" spans="1:8" x14ac:dyDescent="0.25">
      <c r="C2" s="21" t="s">
        <v>61</v>
      </c>
      <c r="D2" s="21"/>
    </row>
    <row r="4" spans="1:8" x14ac:dyDescent="0.25">
      <c r="A4" s="2" t="s">
        <v>0</v>
      </c>
      <c r="B4" s="2" t="s">
        <v>1</v>
      </c>
      <c r="C4" s="22" t="s">
        <v>51</v>
      </c>
      <c r="D4" s="22" t="s">
        <v>52</v>
      </c>
      <c r="E4" s="22" t="s">
        <v>53</v>
      </c>
      <c r="F4" s="17" t="s">
        <v>55</v>
      </c>
      <c r="G4" s="18"/>
      <c r="H4" s="17"/>
    </row>
    <row r="5" spans="1:8" x14ac:dyDescent="0.25">
      <c r="A5" s="5"/>
      <c r="B5" s="5" t="s">
        <v>2</v>
      </c>
      <c r="C5" s="23"/>
      <c r="D5" s="23"/>
      <c r="E5" s="23"/>
    </row>
    <row r="6" spans="1:8" x14ac:dyDescent="0.25">
      <c r="A6" s="5">
        <v>3010</v>
      </c>
      <c r="B6" s="5" t="s">
        <v>3</v>
      </c>
      <c r="C6" s="23">
        <v>880000</v>
      </c>
      <c r="D6" s="23">
        <f>'3010'!$E$25</f>
        <v>-231018.28999999992</v>
      </c>
      <c r="E6" s="23">
        <f t="shared" ref="E6:E9" si="0">C6-D6</f>
        <v>1111018.29</v>
      </c>
    </row>
    <row r="7" spans="1:8" x14ac:dyDescent="0.25">
      <c r="A7" s="5">
        <v>3610</v>
      </c>
      <c r="B7" s="5" t="s">
        <v>4</v>
      </c>
      <c r="C7" s="23">
        <v>20000</v>
      </c>
      <c r="D7" s="23">
        <f>'3610'!$E$25</f>
        <v>11577</v>
      </c>
      <c r="E7" s="23">
        <f t="shared" si="0"/>
        <v>8423</v>
      </c>
      <c r="F7" s="5">
        <v>6920</v>
      </c>
      <c r="G7" s="5" t="s">
        <v>54</v>
      </c>
      <c r="H7" s="33">
        <v>3277</v>
      </c>
    </row>
    <row r="8" spans="1:8" x14ac:dyDescent="0.25">
      <c r="A8" s="5">
        <v>3620</v>
      </c>
      <c r="B8" s="5" t="s">
        <v>5</v>
      </c>
      <c r="C8" s="23">
        <v>2500</v>
      </c>
      <c r="D8" s="23">
        <f>'3620'!$E$25</f>
        <v>-2050</v>
      </c>
      <c r="E8" s="23">
        <f t="shared" si="0"/>
        <v>4550</v>
      </c>
    </row>
    <row r="9" spans="1:8" x14ac:dyDescent="0.25">
      <c r="A9" s="6">
        <v>8154</v>
      </c>
      <c r="B9" s="6" t="s">
        <v>6</v>
      </c>
      <c r="C9" s="23">
        <v>10000</v>
      </c>
      <c r="D9" s="23">
        <f>'8154'!$E$25</f>
        <v>-1492</v>
      </c>
      <c r="E9" s="23">
        <f t="shared" si="0"/>
        <v>11492</v>
      </c>
    </row>
    <row r="10" spans="1:8" x14ac:dyDescent="0.25">
      <c r="A10" s="5"/>
      <c r="B10" s="7" t="s">
        <v>7</v>
      </c>
      <c r="C10" s="24">
        <f>SUM(C5:C9)</f>
        <v>912500</v>
      </c>
      <c r="D10" s="24">
        <f>SUM(D5:D9)</f>
        <v>-222983.28999999992</v>
      </c>
      <c r="E10" s="23">
        <f>SUM(E6:E9)</f>
        <v>1135483.29</v>
      </c>
    </row>
    <row r="11" spans="1:8" x14ac:dyDescent="0.25">
      <c r="A11" s="2"/>
      <c r="B11" s="3"/>
      <c r="C11" s="22"/>
      <c r="D11" s="25"/>
      <c r="E11" s="25"/>
    </row>
    <row r="12" spans="1:8" x14ac:dyDescent="0.25">
      <c r="A12" s="2"/>
      <c r="B12" s="2"/>
      <c r="C12" s="21" t="s">
        <v>51</v>
      </c>
      <c r="D12" s="21" t="s">
        <v>52</v>
      </c>
      <c r="E12" s="21" t="s">
        <v>53</v>
      </c>
    </row>
    <row r="13" spans="1:8" x14ac:dyDescent="0.25">
      <c r="A13" s="5">
        <v>5011</v>
      </c>
      <c r="B13" s="5" t="s">
        <v>12</v>
      </c>
      <c r="C13" s="23">
        <v>450000</v>
      </c>
      <c r="D13" s="23">
        <f>'5011'!$E$23</f>
        <v>-55437.799999999988</v>
      </c>
      <c r="E13" s="23">
        <f t="shared" ref="E13:E38" si="1">C13-D13</f>
        <v>505437.8</v>
      </c>
    </row>
    <row r="14" spans="1:8" x14ac:dyDescent="0.25">
      <c r="A14" s="5">
        <v>6500</v>
      </c>
      <c r="B14" s="5" t="s">
        <v>10</v>
      </c>
      <c r="C14" s="23">
        <v>5000</v>
      </c>
      <c r="D14" s="23">
        <f>'6500'!$E$26</f>
        <v>-3894.24</v>
      </c>
      <c r="E14" s="23">
        <f t="shared" si="1"/>
        <v>8894.24</v>
      </c>
    </row>
    <row r="15" spans="1:8" x14ac:dyDescent="0.25">
      <c r="A15" s="5">
        <v>6501</v>
      </c>
      <c r="B15" s="5" t="s">
        <v>11</v>
      </c>
      <c r="C15" s="23">
        <v>10000</v>
      </c>
      <c r="D15" s="23">
        <f>'6501'!$E$23</f>
        <v>10000</v>
      </c>
      <c r="E15" s="23">
        <f t="shared" si="1"/>
        <v>0</v>
      </c>
    </row>
    <row r="16" spans="1:8" x14ac:dyDescent="0.25">
      <c r="A16" s="5">
        <v>6510</v>
      </c>
      <c r="B16" s="5" t="s">
        <v>16</v>
      </c>
      <c r="C16" s="23">
        <v>5000</v>
      </c>
      <c r="D16" s="23">
        <f>'6510'!$E$23</f>
        <v>5000</v>
      </c>
      <c r="E16" s="23">
        <f t="shared" si="1"/>
        <v>0</v>
      </c>
    </row>
    <row r="17" spans="1:5" x14ac:dyDescent="0.25">
      <c r="A17" s="5">
        <v>6540</v>
      </c>
      <c r="B17" s="5" t="s">
        <v>9</v>
      </c>
      <c r="C17" s="23">
        <v>15000</v>
      </c>
      <c r="D17" s="23">
        <f>'6540'!$E$23</f>
        <v>4831.49</v>
      </c>
      <c r="E17" s="23">
        <f t="shared" si="1"/>
        <v>10168.51</v>
      </c>
    </row>
    <row r="18" spans="1:5" x14ac:dyDescent="0.25">
      <c r="A18" s="5">
        <v>6550</v>
      </c>
      <c r="B18" s="5" t="s">
        <v>8</v>
      </c>
      <c r="C18" s="23">
        <v>170000</v>
      </c>
      <c r="D18" s="23">
        <f>'6550'!$E$42</f>
        <v>-76825.270000000019</v>
      </c>
      <c r="E18" s="23">
        <f t="shared" si="1"/>
        <v>246825.27000000002</v>
      </c>
    </row>
    <row r="19" spans="1:5" x14ac:dyDescent="0.25">
      <c r="A19" s="5">
        <v>6560</v>
      </c>
      <c r="B19" s="5" t="s">
        <v>15</v>
      </c>
      <c r="C19" s="23">
        <v>10000</v>
      </c>
      <c r="D19" s="23">
        <f>'6560'!$E$23</f>
        <v>4329.3</v>
      </c>
      <c r="E19" s="23">
        <f t="shared" si="1"/>
        <v>5670.7</v>
      </c>
    </row>
    <row r="20" spans="1:5" x14ac:dyDescent="0.25">
      <c r="A20" s="5">
        <v>6705</v>
      </c>
      <c r="B20" s="5" t="s">
        <v>21</v>
      </c>
      <c r="C20" s="23">
        <v>11000</v>
      </c>
      <c r="D20" s="23">
        <f>'6705'!$E$22</f>
        <v>0</v>
      </c>
      <c r="E20" s="23">
        <f t="shared" si="1"/>
        <v>11000</v>
      </c>
    </row>
    <row r="21" spans="1:5" x14ac:dyDescent="0.25">
      <c r="A21" s="5">
        <v>6800</v>
      </c>
      <c r="B21" s="5" t="s">
        <v>19</v>
      </c>
      <c r="C21" s="23">
        <v>4000</v>
      </c>
      <c r="D21" s="23">
        <f>'6800'!$E$22</f>
        <v>1576.0700000000002</v>
      </c>
      <c r="E21" s="23">
        <f t="shared" si="1"/>
        <v>2423.9299999999998</v>
      </c>
    </row>
    <row r="22" spans="1:5" x14ac:dyDescent="0.25">
      <c r="A22" s="5">
        <v>6860</v>
      </c>
      <c r="B22" s="5" t="s">
        <v>18</v>
      </c>
      <c r="C22" s="23">
        <v>100000</v>
      </c>
      <c r="D22" s="23">
        <f>'6860'!$E$44</f>
        <v>51729.470000000008</v>
      </c>
      <c r="E22" s="27">
        <f t="shared" si="1"/>
        <v>48270.529999999992</v>
      </c>
    </row>
    <row r="23" spans="1:5" x14ac:dyDescent="0.25">
      <c r="A23" s="5">
        <v>6890</v>
      </c>
      <c r="B23" s="5" t="s">
        <v>20</v>
      </c>
      <c r="C23" s="23">
        <v>1000</v>
      </c>
      <c r="D23" s="23">
        <f>'6890'!$E$22</f>
        <v>860.1</v>
      </c>
      <c r="E23" s="23">
        <f t="shared" si="1"/>
        <v>139.89999999999998</v>
      </c>
    </row>
    <row r="24" spans="1:5" x14ac:dyDescent="0.25">
      <c r="A24" s="5">
        <v>6901</v>
      </c>
      <c r="B24" s="5" t="s">
        <v>14</v>
      </c>
      <c r="C24" s="23">
        <v>5000</v>
      </c>
      <c r="D24" s="23">
        <f>'6901'!$E$22</f>
        <v>-1033.4200000000005</v>
      </c>
      <c r="E24" s="23">
        <f t="shared" si="1"/>
        <v>6033.42</v>
      </c>
    </row>
    <row r="25" spans="1:5" x14ac:dyDescent="0.25">
      <c r="A25" s="5">
        <v>6910</v>
      </c>
      <c r="B25" s="5" t="s">
        <v>32</v>
      </c>
      <c r="C25" s="23">
        <v>20000</v>
      </c>
      <c r="D25" s="23">
        <f>'6910'!$E$31</f>
        <v>-3152.3100000000004</v>
      </c>
      <c r="E25" s="23">
        <f t="shared" si="1"/>
        <v>23152.31</v>
      </c>
    </row>
    <row r="26" spans="1:5" ht="14.45" x14ac:dyDescent="0.3">
      <c r="A26" s="5">
        <v>7160</v>
      </c>
      <c r="B26" s="5" t="s">
        <v>25</v>
      </c>
      <c r="C26" s="23">
        <v>6000</v>
      </c>
      <c r="D26" s="23">
        <f>'7160'!$E$22</f>
        <v>323.5</v>
      </c>
      <c r="E26" s="23">
        <f t="shared" si="1"/>
        <v>5676.5</v>
      </c>
    </row>
    <row r="27" spans="1:5" x14ac:dyDescent="0.25">
      <c r="A27" s="5">
        <v>7323</v>
      </c>
      <c r="B27" s="5" t="s">
        <v>24</v>
      </c>
      <c r="C27" s="23">
        <v>15000</v>
      </c>
      <c r="D27" s="23">
        <f>'7323'!$E$22</f>
        <v>994.5</v>
      </c>
      <c r="E27" s="27">
        <f t="shared" si="1"/>
        <v>14005.5</v>
      </c>
    </row>
    <row r="28" spans="1:5" x14ac:dyDescent="0.25">
      <c r="A28" s="5">
        <v>7335</v>
      </c>
      <c r="B28" s="5" t="s">
        <v>17</v>
      </c>
      <c r="C28" s="23">
        <v>20000</v>
      </c>
      <c r="D28" s="23">
        <f>'7335'!$E$42</f>
        <v>-2905.6500000000024</v>
      </c>
      <c r="E28" s="23">
        <f t="shared" si="1"/>
        <v>22905.65</v>
      </c>
    </row>
    <row r="29" spans="1:5" x14ac:dyDescent="0.25">
      <c r="A29" s="5">
        <v>7400</v>
      </c>
      <c r="B29" s="5" t="s">
        <v>23</v>
      </c>
      <c r="C29" s="23">
        <v>40000</v>
      </c>
      <c r="D29" s="23">
        <f>'7400'!$E$23</f>
        <v>-3505</v>
      </c>
      <c r="E29" s="23">
        <f t="shared" si="1"/>
        <v>43505</v>
      </c>
    </row>
    <row r="30" spans="1:5" x14ac:dyDescent="0.25">
      <c r="A30" s="5">
        <v>7420</v>
      </c>
      <c r="B30" s="5" t="s">
        <v>22</v>
      </c>
      <c r="C30" s="23">
        <v>5000</v>
      </c>
      <c r="D30" s="23">
        <f>'7420'!$E$24</f>
        <v>1642</v>
      </c>
      <c r="E30" s="23">
        <f t="shared" si="1"/>
        <v>3358</v>
      </c>
    </row>
    <row r="31" spans="1:5" x14ac:dyDescent="0.25">
      <c r="A31" s="16">
        <v>7440</v>
      </c>
      <c r="B31" s="16" t="s">
        <v>33</v>
      </c>
      <c r="C31" s="27">
        <v>20000</v>
      </c>
      <c r="D31" s="23">
        <f>'7440'!$E$22</f>
        <v>0</v>
      </c>
      <c r="E31" s="27">
        <f t="shared" si="1"/>
        <v>20000</v>
      </c>
    </row>
    <row r="32" spans="1:5" x14ac:dyDescent="0.25">
      <c r="A32" s="5">
        <v>7610</v>
      </c>
      <c r="B32" s="5" t="s">
        <v>13</v>
      </c>
      <c r="C32" s="23">
        <v>25000</v>
      </c>
      <c r="D32" s="23">
        <f>'7610'!$E$22</f>
        <v>0</v>
      </c>
      <c r="E32" s="23">
        <f t="shared" si="1"/>
        <v>25000</v>
      </c>
    </row>
    <row r="33" spans="1:9" x14ac:dyDescent="0.25">
      <c r="A33" s="5">
        <v>7620</v>
      </c>
      <c r="B33" s="5" t="s">
        <v>27</v>
      </c>
      <c r="C33" s="23">
        <v>7500</v>
      </c>
      <c r="D33" s="23">
        <f>'7620'!$E$23</f>
        <v>4487</v>
      </c>
      <c r="E33" s="23">
        <f t="shared" si="1"/>
        <v>3013</v>
      </c>
    </row>
    <row r="34" spans="1:9" x14ac:dyDescent="0.25">
      <c r="A34" s="5">
        <v>7621</v>
      </c>
      <c r="B34" s="5" t="s">
        <v>28</v>
      </c>
      <c r="C34" s="23">
        <v>7500</v>
      </c>
      <c r="D34" s="23">
        <f>'7621'!$E$22</f>
        <v>838.5</v>
      </c>
      <c r="E34" s="23">
        <f t="shared" si="1"/>
        <v>6661.5</v>
      </c>
    </row>
    <row r="35" spans="1:9" x14ac:dyDescent="0.25">
      <c r="A35" s="5">
        <v>7622</v>
      </c>
      <c r="B35" s="5" t="s">
        <v>29</v>
      </c>
      <c r="C35" s="23">
        <v>7500</v>
      </c>
      <c r="D35" s="23">
        <f>'7622'!$E$22</f>
        <v>703</v>
      </c>
      <c r="E35" s="23">
        <f t="shared" si="1"/>
        <v>6797</v>
      </c>
    </row>
    <row r="36" spans="1:9" x14ac:dyDescent="0.25">
      <c r="A36" s="5">
        <v>7623</v>
      </c>
      <c r="B36" s="5" t="s">
        <v>30</v>
      </c>
      <c r="C36" s="23">
        <v>7500</v>
      </c>
      <c r="D36" s="23">
        <f>'7623'!$E$22</f>
        <v>3019.8599999999997</v>
      </c>
      <c r="E36" s="23">
        <f t="shared" si="1"/>
        <v>4480.1400000000003</v>
      </c>
    </row>
    <row r="37" spans="1:9" x14ac:dyDescent="0.25">
      <c r="A37" s="5">
        <v>7624</v>
      </c>
      <c r="B37" s="5" t="s">
        <v>31</v>
      </c>
      <c r="C37" s="23">
        <v>7500</v>
      </c>
      <c r="D37" s="23">
        <f>'7624'!$E$22</f>
        <v>7500</v>
      </c>
      <c r="E37" s="23">
        <f t="shared" si="1"/>
        <v>0</v>
      </c>
    </row>
    <row r="38" spans="1:9" x14ac:dyDescent="0.25">
      <c r="A38" s="5">
        <v>7650</v>
      </c>
      <c r="B38" s="5" t="s">
        <v>36</v>
      </c>
      <c r="C38" s="23">
        <v>0</v>
      </c>
      <c r="D38" s="23">
        <f>'7650'!$E$31</f>
        <v>0</v>
      </c>
      <c r="E38" s="23">
        <f t="shared" si="1"/>
        <v>0</v>
      </c>
    </row>
    <row r="39" spans="1:9" x14ac:dyDescent="0.25">
      <c r="A39" s="5">
        <v>7770</v>
      </c>
      <c r="B39" s="5" t="s">
        <v>26</v>
      </c>
      <c r="C39" s="23">
        <v>500</v>
      </c>
      <c r="D39" s="23">
        <f>'7770'!$E$22</f>
        <v>500</v>
      </c>
      <c r="E39" s="23"/>
      <c r="I39" s="14"/>
    </row>
    <row r="40" spans="1:9" x14ac:dyDescent="0.25">
      <c r="A40" s="5"/>
      <c r="B40" s="7" t="s">
        <v>34</v>
      </c>
      <c r="C40" s="24">
        <f>SUM(C13:C39)</f>
        <v>975000</v>
      </c>
      <c r="D40" s="24">
        <f>D13+D39</f>
        <v>-54937.799999999988</v>
      </c>
      <c r="E40" s="24">
        <f>C40-D40</f>
        <v>1029937.8</v>
      </c>
    </row>
    <row r="41" spans="1:9" x14ac:dyDescent="0.25">
      <c r="A41" s="2"/>
      <c r="B41" s="3"/>
      <c r="C41" s="24" t="s">
        <v>65</v>
      </c>
      <c r="D41" s="24" t="s">
        <v>51</v>
      </c>
    </row>
    <row r="42" spans="1:9" x14ac:dyDescent="0.25">
      <c r="A42" s="2"/>
      <c r="B42" s="36" t="s">
        <v>37</v>
      </c>
      <c r="C42" s="24">
        <v>1135483.29</v>
      </c>
      <c r="D42" s="34">
        <v>912500</v>
      </c>
    </row>
    <row r="43" spans="1:9" x14ac:dyDescent="0.25">
      <c r="B43" s="36" t="s">
        <v>38</v>
      </c>
      <c r="C43" s="28">
        <v>1029937.8</v>
      </c>
      <c r="D43" s="34">
        <v>975000</v>
      </c>
    </row>
    <row r="44" spans="1:9" x14ac:dyDescent="0.25">
      <c r="B44" s="7" t="s">
        <v>35</v>
      </c>
      <c r="C44" s="40">
        <v>105545.49</v>
      </c>
      <c r="D44" s="35">
        <v>-62500</v>
      </c>
    </row>
    <row r="47" spans="1:9" x14ac:dyDescent="0.25">
      <c r="A47" s="1"/>
      <c r="B47" s="4" t="s">
        <v>64</v>
      </c>
      <c r="C47" s="21"/>
    </row>
    <row r="48" spans="1:9" x14ac:dyDescent="0.25">
      <c r="A48" s="7">
        <v>1900</v>
      </c>
      <c r="B48" s="7" t="s">
        <v>39</v>
      </c>
      <c r="C48" s="24">
        <v>613.6</v>
      </c>
    </row>
    <row r="49" spans="1:3" x14ac:dyDescent="0.25">
      <c r="A49" s="7">
        <v>1920</v>
      </c>
      <c r="B49" s="7" t="s">
        <v>40</v>
      </c>
      <c r="C49" s="30">
        <v>141871.94</v>
      </c>
    </row>
    <row r="50" spans="1:3" x14ac:dyDescent="0.25">
      <c r="A50" s="7">
        <v>1921</v>
      </c>
      <c r="B50" s="7" t="s">
        <v>41</v>
      </c>
      <c r="C50" s="24">
        <v>598192.29</v>
      </c>
    </row>
    <row r="51" spans="1:3" x14ac:dyDescent="0.25">
      <c r="A51" s="7">
        <v>1925</v>
      </c>
      <c r="B51" s="7" t="s">
        <v>42</v>
      </c>
      <c r="C51" s="24">
        <v>50997.01</v>
      </c>
    </row>
    <row r="52" spans="1:3" x14ac:dyDescent="0.25">
      <c r="A52" s="7">
        <v>1950</v>
      </c>
      <c r="B52" s="7" t="s">
        <v>43</v>
      </c>
      <c r="C52" s="24">
        <v>1308</v>
      </c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topLeftCell="A2" workbookViewId="0">
      <selection activeCell="A18" sqref="A18:G18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6540</v>
      </c>
      <c r="E2" s="1" t="s">
        <v>47</v>
      </c>
      <c r="F2" s="1" t="s">
        <v>48</v>
      </c>
    </row>
    <row r="3" spans="1:6" x14ac:dyDescent="0.25">
      <c r="E3">
        <v>0</v>
      </c>
    </row>
    <row r="4" spans="1:6" x14ac:dyDescent="0.25">
      <c r="E4">
        <v>15000</v>
      </c>
    </row>
    <row r="5" spans="1:6" x14ac:dyDescent="0.25">
      <c r="A5" s="8">
        <v>43382</v>
      </c>
      <c r="B5">
        <v>144</v>
      </c>
      <c r="E5">
        <f>E4-F5</f>
        <v>14879.4</v>
      </c>
      <c r="F5">
        <v>120.6</v>
      </c>
    </row>
    <row r="6" spans="1:6" x14ac:dyDescent="0.25">
      <c r="A6" s="8">
        <v>43382</v>
      </c>
      <c r="B6">
        <v>142</v>
      </c>
      <c r="E6">
        <f t="shared" ref="E6:E20" si="0">E5-F6</f>
        <v>13733.08</v>
      </c>
      <c r="F6">
        <v>1146.32</v>
      </c>
    </row>
    <row r="7" spans="1:6" x14ac:dyDescent="0.25">
      <c r="A7" s="8">
        <v>43382</v>
      </c>
      <c r="B7">
        <v>139</v>
      </c>
      <c r="E7">
        <f t="shared" si="0"/>
        <v>13487.23</v>
      </c>
      <c r="F7">
        <v>245.85</v>
      </c>
    </row>
    <row r="8" spans="1:6" x14ac:dyDescent="0.25">
      <c r="A8" s="8">
        <v>43382</v>
      </c>
      <c r="B8">
        <v>138</v>
      </c>
      <c r="E8">
        <f t="shared" si="0"/>
        <v>13351.23</v>
      </c>
      <c r="F8">
        <v>136</v>
      </c>
    </row>
    <row r="9" spans="1:6" x14ac:dyDescent="0.25">
      <c r="A9" s="8">
        <v>43382</v>
      </c>
      <c r="B9">
        <v>137</v>
      </c>
      <c r="E9">
        <f t="shared" si="0"/>
        <v>12359.119999999999</v>
      </c>
      <c r="F9">
        <v>992.11</v>
      </c>
    </row>
    <row r="10" spans="1:6" x14ac:dyDescent="0.25">
      <c r="A10" s="8">
        <v>43382</v>
      </c>
      <c r="B10">
        <v>134</v>
      </c>
      <c r="E10">
        <f t="shared" si="0"/>
        <v>12313.119999999999</v>
      </c>
      <c r="F10">
        <v>46</v>
      </c>
    </row>
    <row r="11" spans="1:6" x14ac:dyDescent="0.25">
      <c r="A11" s="8">
        <v>43382</v>
      </c>
      <c r="B11">
        <v>145</v>
      </c>
      <c r="E11">
        <f t="shared" si="0"/>
        <v>12253.32</v>
      </c>
      <c r="F11">
        <v>59.8</v>
      </c>
    </row>
    <row r="12" spans="1:6" x14ac:dyDescent="0.25">
      <c r="A12" s="8">
        <v>43397</v>
      </c>
      <c r="B12">
        <v>168</v>
      </c>
      <c r="E12">
        <f t="shared" si="0"/>
        <v>11858.92</v>
      </c>
      <c r="F12">
        <v>394.4</v>
      </c>
    </row>
    <row r="13" spans="1:6" x14ac:dyDescent="0.25">
      <c r="A13" s="8">
        <v>43413</v>
      </c>
      <c r="B13">
        <v>174</v>
      </c>
      <c r="E13">
        <f>E12+F13</f>
        <v>13058.92</v>
      </c>
      <c r="F13">
        <v>1200</v>
      </c>
    </row>
    <row r="14" spans="1:6" x14ac:dyDescent="0.25">
      <c r="A14" s="8">
        <v>43413</v>
      </c>
      <c r="B14">
        <v>177</v>
      </c>
      <c r="E14">
        <f t="shared" si="0"/>
        <v>6533.92</v>
      </c>
      <c r="F14">
        <v>6525</v>
      </c>
    </row>
    <row r="15" spans="1:6" x14ac:dyDescent="0.25">
      <c r="A15" s="8">
        <v>43423</v>
      </c>
      <c r="B15">
        <v>179</v>
      </c>
      <c r="E15">
        <f t="shared" si="0"/>
        <v>5686.92</v>
      </c>
      <c r="F15">
        <v>847</v>
      </c>
    </row>
    <row r="16" spans="1:6" x14ac:dyDescent="0.25">
      <c r="A16" s="8">
        <v>43434</v>
      </c>
      <c r="B16">
        <v>191</v>
      </c>
      <c r="E16">
        <f t="shared" si="0"/>
        <v>5441.83</v>
      </c>
      <c r="F16">
        <v>245.09</v>
      </c>
    </row>
    <row r="17" spans="1:7" x14ac:dyDescent="0.25">
      <c r="A17" s="9">
        <v>43434</v>
      </c>
      <c r="B17">
        <v>193</v>
      </c>
      <c r="E17">
        <f t="shared" si="0"/>
        <v>5369.83</v>
      </c>
      <c r="F17">
        <v>72</v>
      </c>
    </row>
    <row r="18" spans="1:7" ht="14.45" x14ac:dyDescent="0.3">
      <c r="A18" s="38">
        <v>43446</v>
      </c>
      <c r="B18" s="37">
        <v>205</v>
      </c>
      <c r="C18" s="37"/>
      <c r="D18" s="37"/>
      <c r="E18" s="37">
        <f t="shared" si="0"/>
        <v>4999.01</v>
      </c>
      <c r="F18" s="37">
        <v>370.82</v>
      </c>
      <c r="G18" s="39"/>
    </row>
    <row r="19" spans="1:7" x14ac:dyDescent="0.25">
      <c r="A19" s="8">
        <v>12</v>
      </c>
      <c r="B19">
        <v>212</v>
      </c>
      <c r="E19">
        <f t="shared" si="0"/>
        <v>4831.49</v>
      </c>
      <c r="F19">
        <v>167.52</v>
      </c>
    </row>
    <row r="20" spans="1:7" ht="14.45" x14ac:dyDescent="0.3">
      <c r="E20">
        <f t="shared" si="0"/>
        <v>4831.49</v>
      </c>
    </row>
    <row r="23" spans="1:7" x14ac:dyDescent="0.25">
      <c r="D23" t="s">
        <v>49</v>
      </c>
      <c r="E23">
        <f>E20</f>
        <v>4831.49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opLeftCell="A10" workbookViewId="0">
      <selection activeCell="A35" sqref="A35"/>
    </sheetView>
  </sheetViews>
  <sheetFormatPr baseColWidth="10" defaultRowHeight="15" x14ac:dyDescent="0.25"/>
  <sheetData>
    <row r="2" spans="1:7" x14ac:dyDescent="0.25">
      <c r="A2" s="1" t="s">
        <v>44</v>
      </c>
      <c r="B2" s="1" t="s">
        <v>45</v>
      </c>
      <c r="C2" s="1" t="s">
        <v>46</v>
      </c>
      <c r="D2">
        <v>6550</v>
      </c>
      <c r="E2" s="1" t="s">
        <v>47</v>
      </c>
      <c r="F2" s="1" t="s">
        <v>48</v>
      </c>
    </row>
    <row r="3" spans="1:7" x14ac:dyDescent="0.25">
      <c r="E3">
        <v>170000</v>
      </c>
    </row>
    <row r="4" spans="1:7" x14ac:dyDescent="0.25">
      <c r="A4" s="8">
        <v>43119</v>
      </c>
      <c r="B4">
        <v>2</v>
      </c>
      <c r="E4">
        <f>E3-F4</f>
        <v>143975.51999999999</v>
      </c>
      <c r="F4">
        <v>26024.48</v>
      </c>
    </row>
    <row r="5" spans="1:7" x14ac:dyDescent="0.25">
      <c r="A5" s="8">
        <v>43123</v>
      </c>
      <c r="B5">
        <v>3</v>
      </c>
      <c r="E5">
        <f>E4-F5</f>
        <v>143975.51999999999</v>
      </c>
    </row>
    <row r="6" spans="1:7" x14ac:dyDescent="0.25">
      <c r="A6" s="8">
        <v>43123</v>
      </c>
      <c r="B6">
        <v>6</v>
      </c>
      <c r="E6">
        <f t="shared" ref="E6:E39" si="0">E5-F6</f>
        <v>135198.18</v>
      </c>
      <c r="F6">
        <v>8777.34</v>
      </c>
    </row>
    <row r="7" spans="1:7" x14ac:dyDescent="0.25">
      <c r="A7" s="8">
        <v>43123</v>
      </c>
      <c r="B7">
        <v>7</v>
      </c>
      <c r="E7">
        <f t="shared" si="0"/>
        <v>133030.29999999999</v>
      </c>
      <c r="F7">
        <v>2167.88</v>
      </c>
    </row>
    <row r="8" spans="1:7" x14ac:dyDescent="0.25">
      <c r="A8" s="8">
        <v>43123</v>
      </c>
      <c r="B8">
        <v>12</v>
      </c>
      <c r="E8">
        <f t="shared" si="0"/>
        <v>131052.29999999999</v>
      </c>
      <c r="F8">
        <v>1978</v>
      </c>
    </row>
    <row r="9" spans="1:7" x14ac:dyDescent="0.25">
      <c r="A9" s="8">
        <v>43138</v>
      </c>
      <c r="B9">
        <v>17</v>
      </c>
      <c r="E9">
        <f t="shared" si="0"/>
        <v>130682.51999999999</v>
      </c>
      <c r="F9">
        <v>369.78</v>
      </c>
    </row>
    <row r="10" spans="1:7" ht="14.45" x14ac:dyDescent="0.3">
      <c r="A10" s="8">
        <v>43138</v>
      </c>
      <c r="B10">
        <v>22</v>
      </c>
      <c r="E10" s="15">
        <f>E9+F10</f>
        <v>137057.62</v>
      </c>
      <c r="F10" s="15">
        <v>6375.1</v>
      </c>
    </row>
    <row r="11" spans="1:7" x14ac:dyDescent="0.25">
      <c r="A11" s="8">
        <v>43148</v>
      </c>
      <c r="B11">
        <v>28</v>
      </c>
      <c r="E11">
        <f t="shared" si="0"/>
        <v>136467.43</v>
      </c>
      <c r="F11">
        <v>590.19000000000005</v>
      </c>
    </row>
    <row r="12" spans="1:7" x14ac:dyDescent="0.25">
      <c r="A12" s="8">
        <v>43256</v>
      </c>
      <c r="B12">
        <v>76</v>
      </c>
      <c r="E12">
        <f t="shared" si="0"/>
        <v>100673.43</v>
      </c>
      <c r="F12">
        <v>35794</v>
      </c>
    </row>
    <row r="13" spans="1:7" x14ac:dyDescent="0.25">
      <c r="A13" s="8">
        <v>43270</v>
      </c>
      <c r="B13">
        <v>80</v>
      </c>
      <c r="E13">
        <f t="shared" si="0"/>
        <v>25673.429999999993</v>
      </c>
      <c r="F13">
        <v>75000</v>
      </c>
      <c r="G13" t="s">
        <v>58</v>
      </c>
    </row>
    <row r="14" spans="1:7" x14ac:dyDescent="0.25">
      <c r="A14" s="8">
        <v>43319</v>
      </c>
      <c r="B14">
        <v>94</v>
      </c>
      <c r="E14">
        <f t="shared" si="0"/>
        <v>-181126.57</v>
      </c>
      <c r="F14">
        <v>206800</v>
      </c>
      <c r="G14" t="s">
        <v>58</v>
      </c>
    </row>
    <row r="15" spans="1:7" x14ac:dyDescent="0.25">
      <c r="A15" s="8">
        <v>43355</v>
      </c>
      <c r="B15">
        <v>109</v>
      </c>
      <c r="E15">
        <f t="shared" si="0"/>
        <v>-189926.57</v>
      </c>
      <c r="F15">
        <v>8800</v>
      </c>
      <c r="G15" t="s">
        <v>60</v>
      </c>
    </row>
    <row r="16" spans="1:7" x14ac:dyDescent="0.25">
      <c r="A16" s="8">
        <v>43368</v>
      </c>
      <c r="B16">
        <v>115</v>
      </c>
      <c r="E16">
        <f t="shared" si="0"/>
        <v>-194225.7</v>
      </c>
      <c r="F16">
        <v>4299.13</v>
      </c>
      <c r="G16" t="s">
        <v>60</v>
      </c>
    </row>
    <row r="17" spans="1:7" x14ac:dyDescent="0.25">
      <c r="A17" s="8">
        <v>43368</v>
      </c>
      <c r="B17">
        <v>116</v>
      </c>
      <c r="E17">
        <f t="shared" si="0"/>
        <v>-195749.95</v>
      </c>
      <c r="F17">
        <v>1524.25</v>
      </c>
      <c r="G17" t="s">
        <v>58</v>
      </c>
    </row>
    <row r="18" spans="1:7" x14ac:dyDescent="0.25">
      <c r="A18" s="8">
        <v>43368</v>
      </c>
      <c r="B18">
        <v>117</v>
      </c>
      <c r="E18">
        <f t="shared" si="0"/>
        <v>-198214.47</v>
      </c>
      <c r="F18">
        <v>2464.52</v>
      </c>
      <c r="G18" t="s">
        <v>58</v>
      </c>
    </row>
    <row r="19" spans="1:7" x14ac:dyDescent="0.25">
      <c r="A19" s="8">
        <v>43368</v>
      </c>
      <c r="B19">
        <v>118</v>
      </c>
      <c r="E19">
        <f t="shared" si="0"/>
        <v>-200163.7</v>
      </c>
      <c r="F19">
        <v>1949.23</v>
      </c>
      <c r="G19" t="s">
        <v>58</v>
      </c>
    </row>
    <row r="20" spans="1:7" x14ac:dyDescent="0.25">
      <c r="A20" s="8">
        <v>43368</v>
      </c>
      <c r="B20">
        <v>119</v>
      </c>
      <c r="E20">
        <f t="shared" si="0"/>
        <v>-206566.99000000002</v>
      </c>
      <c r="F20">
        <v>6403.29</v>
      </c>
      <c r="G20" t="s">
        <v>58</v>
      </c>
    </row>
    <row r="21" spans="1:7" x14ac:dyDescent="0.25">
      <c r="A21" s="8">
        <v>43368</v>
      </c>
      <c r="B21">
        <v>120</v>
      </c>
      <c r="E21">
        <f t="shared" si="0"/>
        <v>-206698.59000000003</v>
      </c>
      <c r="F21">
        <v>131.6</v>
      </c>
    </row>
    <row r="22" spans="1:7" ht="14.45" x14ac:dyDescent="0.3">
      <c r="A22" s="8">
        <v>43368</v>
      </c>
      <c r="B22">
        <v>124</v>
      </c>
      <c r="E22" s="15">
        <f t="shared" ref="E22:E28" si="1">E21+F22</f>
        <v>-205338.59000000003</v>
      </c>
      <c r="F22" s="15">
        <v>1360</v>
      </c>
    </row>
    <row r="23" spans="1:7" ht="14.45" x14ac:dyDescent="0.3">
      <c r="A23" s="8">
        <v>43368</v>
      </c>
      <c r="B23">
        <v>125</v>
      </c>
      <c r="D23" s="15"/>
      <c r="E23" s="15">
        <f t="shared" si="1"/>
        <v>-203978.59000000003</v>
      </c>
      <c r="F23" s="15">
        <v>1360</v>
      </c>
    </row>
    <row r="24" spans="1:7" ht="14.45" x14ac:dyDescent="0.3">
      <c r="A24" s="8">
        <v>43368</v>
      </c>
      <c r="B24" s="19">
        <v>126</v>
      </c>
      <c r="C24" s="15"/>
      <c r="D24" s="15"/>
      <c r="E24" s="15">
        <f t="shared" si="1"/>
        <v>-202618.59000000003</v>
      </c>
      <c r="F24" s="15">
        <v>1360</v>
      </c>
    </row>
    <row r="25" spans="1:7" ht="14.45" x14ac:dyDescent="0.3">
      <c r="A25" s="8">
        <v>43368</v>
      </c>
      <c r="B25" s="19">
        <v>127</v>
      </c>
      <c r="C25" s="15"/>
      <c r="D25" s="15"/>
      <c r="E25" s="15">
        <f t="shared" si="1"/>
        <v>-201258.59000000003</v>
      </c>
      <c r="F25" s="15">
        <v>1360</v>
      </c>
    </row>
    <row r="26" spans="1:7" ht="14.45" x14ac:dyDescent="0.3">
      <c r="A26" s="8">
        <v>43368</v>
      </c>
      <c r="B26">
        <v>128</v>
      </c>
      <c r="E26" s="15">
        <f t="shared" si="1"/>
        <v>-199898.59000000003</v>
      </c>
      <c r="F26" s="15">
        <v>1360</v>
      </c>
    </row>
    <row r="27" spans="1:7" ht="14.45" x14ac:dyDescent="0.3">
      <c r="A27" s="8">
        <v>43382</v>
      </c>
      <c r="B27">
        <v>132</v>
      </c>
      <c r="E27" s="15">
        <f t="shared" si="1"/>
        <v>-198538.59000000003</v>
      </c>
      <c r="F27" s="15">
        <v>1360</v>
      </c>
    </row>
    <row r="28" spans="1:7" ht="14.45" x14ac:dyDescent="0.3">
      <c r="A28" s="8">
        <v>43397</v>
      </c>
      <c r="B28">
        <v>154</v>
      </c>
      <c r="E28" s="15">
        <f t="shared" si="1"/>
        <v>-197178.59000000003</v>
      </c>
      <c r="F28" s="15">
        <v>1360</v>
      </c>
    </row>
    <row r="29" spans="1:7" ht="14.45" x14ac:dyDescent="0.3">
      <c r="A29" s="8">
        <v>43397</v>
      </c>
      <c r="B29">
        <v>158</v>
      </c>
      <c r="E29">
        <f t="shared" si="0"/>
        <v>-216241.59000000003</v>
      </c>
      <c r="F29" s="15">
        <v>19063</v>
      </c>
    </row>
    <row r="30" spans="1:7" ht="14.45" x14ac:dyDescent="0.3">
      <c r="A30" s="8">
        <v>43413</v>
      </c>
      <c r="B30">
        <v>170</v>
      </c>
      <c r="E30">
        <f t="shared" si="0"/>
        <v>-218441.59000000003</v>
      </c>
      <c r="F30" s="19">
        <v>2200</v>
      </c>
    </row>
    <row r="31" spans="1:7" ht="14.45" x14ac:dyDescent="0.3">
      <c r="A31" s="8">
        <v>43413</v>
      </c>
      <c r="B31">
        <v>175</v>
      </c>
      <c r="E31">
        <f>E30+F31</f>
        <v>-217081.59000000003</v>
      </c>
      <c r="F31" s="15">
        <v>1360</v>
      </c>
    </row>
    <row r="32" spans="1:7" ht="14.45" x14ac:dyDescent="0.3">
      <c r="A32" s="8">
        <v>43413</v>
      </c>
      <c r="B32">
        <v>176</v>
      </c>
      <c r="E32">
        <f>E31+F32</f>
        <v>-215721.59000000003</v>
      </c>
      <c r="F32" s="15">
        <v>1360</v>
      </c>
    </row>
    <row r="33" spans="1:6" ht="14.45" x14ac:dyDescent="0.3">
      <c r="A33" s="8">
        <v>43434</v>
      </c>
      <c r="B33">
        <v>199</v>
      </c>
      <c r="E33">
        <f>E32+F33</f>
        <v>-84617.270000000019</v>
      </c>
      <c r="F33" s="15">
        <v>131104.32000000001</v>
      </c>
    </row>
    <row r="34" spans="1:6" ht="14.45" x14ac:dyDescent="0.3">
      <c r="A34" s="8">
        <v>43467</v>
      </c>
      <c r="B34">
        <v>221</v>
      </c>
      <c r="E34">
        <f>E33+F34</f>
        <v>-76825.270000000019</v>
      </c>
      <c r="F34" s="15">
        <v>7792</v>
      </c>
    </row>
    <row r="35" spans="1:6" ht="14.45" x14ac:dyDescent="0.3">
      <c r="E35">
        <f t="shared" si="0"/>
        <v>-76825.270000000019</v>
      </c>
    </row>
    <row r="36" spans="1:6" x14ac:dyDescent="0.25">
      <c r="E36">
        <f t="shared" si="0"/>
        <v>-76825.270000000019</v>
      </c>
    </row>
    <row r="37" spans="1:6" x14ac:dyDescent="0.25">
      <c r="E37">
        <f t="shared" si="0"/>
        <v>-76825.270000000019</v>
      </c>
    </row>
    <row r="38" spans="1:6" x14ac:dyDescent="0.25">
      <c r="E38">
        <f t="shared" si="0"/>
        <v>-76825.270000000019</v>
      </c>
    </row>
    <row r="39" spans="1:6" x14ac:dyDescent="0.25">
      <c r="E39">
        <f t="shared" si="0"/>
        <v>-76825.270000000019</v>
      </c>
    </row>
    <row r="42" spans="1:6" x14ac:dyDescent="0.25">
      <c r="D42" t="s">
        <v>49</v>
      </c>
      <c r="E42">
        <f>E39</f>
        <v>-76825.270000000019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D11" sqref="D11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6560</v>
      </c>
      <c r="E2" s="1" t="s">
        <v>47</v>
      </c>
      <c r="F2" s="1" t="s">
        <v>48</v>
      </c>
    </row>
    <row r="3" spans="1:6" x14ac:dyDescent="0.25">
      <c r="A3" s="8"/>
      <c r="E3">
        <v>10000</v>
      </c>
    </row>
    <row r="4" spans="1:6" x14ac:dyDescent="0.25">
      <c r="E4">
        <v>10000</v>
      </c>
    </row>
    <row r="5" spans="1:6" x14ac:dyDescent="0.25">
      <c r="A5" s="8">
        <v>43214</v>
      </c>
      <c r="B5">
        <v>57</v>
      </c>
      <c r="E5">
        <f>E4-F5</f>
        <v>5760</v>
      </c>
      <c r="F5">
        <v>4240</v>
      </c>
    </row>
    <row r="6" spans="1:6" x14ac:dyDescent="0.25">
      <c r="A6" s="8">
        <v>43214</v>
      </c>
      <c r="B6">
        <v>59</v>
      </c>
      <c r="E6">
        <f t="shared" ref="E6:E20" si="0">E5-F6</f>
        <v>4510</v>
      </c>
      <c r="F6">
        <v>1250</v>
      </c>
    </row>
    <row r="7" spans="1:6" x14ac:dyDescent="0.25">
      <c r="A7" s="8">
        <v>43214</v>
      </c>
      <c r="B7">
        <v>60</v>
      </c>
      <c r="E7">
        <f t="shared" si="0"/>
        <v>4329.3</v>
      </c>
      <c r="F7">
        <v>180.7</v>
      </c>
    </row>
    <row r="8" spans="1:6" x14ac:dyDescent="0.25">
      <c r="A8" s="8"/>
      <c r="E8">
        <f t="shared" si="0"/>
        <v>4329.3</v>
      </c>
    </row>
    <row r="9" spans="1:6" x14ac:dyDescent="0.25">
      <c r="A9" s="8"/>
      <c r="E9">
        <f t="shared" si="0"/>
        <v>4329.3</v>
      </c>
    </row>
    <row r="10" spans="1:6" x14ac:dyDescent="0.25">
      <c r="E10">
        <f t="shared" si="0"/>
        <v>4329.3</v>
      </c>
    </row>
    <row r="11" spans="1:6" x14ac:dyDescent="0.25">
      <c r="E11">
        <f t="shared" si="0"/>
        <v>4329.3</v>
      </c>
    </row>
    <row r="12" spans="1:6" x14ac:dyDescent="0.25">
      <c r="E12">
        <f t="shared" si="0"/>
        <v>4329.3</v>
      </c>
    </row>
    <row r="13" spans="1:6" x14ac:dyDescent="0.25">
      <c r="E13">
        <f t="shared" si="0"/>
        <v>4329.3</v>
      </c>
    </row>
    <row r="14" spans="1:6" x14ac:dyDescent="0.25">
      <c r="E14">
        <f t="shared" si="0"/>
        <v>4329.3</v>
      </c>
    </row>
    <row r="15" spans="1:6" x14ac:dyDescent="0.25">
      <c r="E15">
        <f t="shared" si="0"/>
        <v>4329.3</v>
      </c>
    </row>
    <row r="16" spans="1:6" x14ac:dyDescent="0.25">
      <c r="E16">
        <f t="shared" si="0"/>
        <v>4329.3</v>
      </c>
    </row>
    <row r="17" spans="4:5" x14ac:dyDescent="0.25">
      <c r="E17">
        <f t="shared" si="0"/>
        <v>4329.3</v>
      </c>
    </row>
    <row r="18" spans="4:5" x14ac:dyDescent="0.25">
      <c r="E18">
        <f t="shared" si="0"/>
        <v>4329.3</v>
      </c>
    </row>
    <row r="19" spans="4:5" ht="14.45" x14ac:dyDescent="0.3">
      <c r="E19">
        <f t="shared" si="0"/>
        <v>4329.3</v>
      </c>
    </row>
    <row r="20" spans="4:5" ht="14.45" x14ac:dyDescent="0.3">
      <c r="E20">
        <f t="shared" si="0"/>
        <v>4329.3</v>
      </c>
    </row>
    <row r="23" spans="4:5" x14ac:dyDescent="0.25">
      <c r="D23" t="s">
        <v>49</v>
      </c>
      <c r="E23">
        <f>E20</f>
        <v>4329.3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F10" sqref="F10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6705</v>
      </c>
      <c r="E2" s="1" t="s">
        <v>47</v>
      </c>
      <c r="F2" s="1" t="s">
        <v>48</v>
      </c>
    </row>
    <row r="4" spans="1:6" x14ac:dyDescent="0.25">
      <c r="E4">
        <v>11000</v>
      </c>
    </row>
    <row r="5" spans="1:6" x14ac:dyDescent="0.25">
      <c r="A5" s="8">
        <v>43123</v>
      </c>
      <c r="B5">
        <v>10</v>
      </c>
      <c r="E5">
        <f>E4-F5</f>
        <v>10000</v>
      </c>
      <c r="F5">
        <v>1000</v>
      </c>
    </row>
    <row r="6" spans="1:6" x14ac:dyDescent="0.25">
      <c r="A6" s="8">
        <v>43434</v>
      </c>
      <c r="B6">
        <v>197</v>
      </c>
      <c r="E6">
        <f t="shared" ref="E6:E19" si="0">E5-F6</f>
        <v>0</v>
      </c>
      <c r="F6">
        <v>10000</v>
      </c>
    </row>
    <row r="7" spans="1:6" x14ac:dyDescent="0.25">
      <c r="E7">
        <f t="shared" si="0"/>
        <v>0</v>
      </c>
    </row>
    <row r="8" spans="1:6" x14ac:dyDescent="0.25">
      <c r="E8">
        <f t="shared" si="0"/>
        <v>0</v>
      </c>
    </row>
    <row r="9" spans="1:6" x14ac:dyDescent="0.25">
      <c r="E9">
        <f t="shared" si="0"/>
        <v>0</v>
      </c>
    </row>
    <row r="10" spans="1:6" x14ac:dyDescent="0.25">
      <c r="E10">
        <f t="shared" si="0"/>
        <v>0</v>
      </c>
    </row>
    <row r="11" spans="1:6" x14ac:dyDescent="0.25">
      <c r="E11">
        <f t="shared" si="0"/>
        <v>0</v>
      </c>
    </row>
    <row r="12" spans="1:6" x14ac:dyDescent="0.25">
      <c r="E12">
        <f t="shared" si="0"/>
        <v>0</v>
      </c>
    </row>
    <row r="13" spans="1:6" x14ac:dyDescent="0.25">
      <c r="E13">
        <f t="shared" si="0"/>
        <v>0</v>
      </c>
    </row>
    <row r="14" spans="1:6" x14ac:dyDescent="0.25">
      <c r="E14">
        <f t="shared" si="0"/>
        <v>0</v>
      </c>
    </row>
    <row r="15" spans="1:6" x14ac:dyDescent="0.25">
      <c r="E15">
        <f t="shared" si="0"/>
        <v>0</v>
      </c>
    </row>
    <row r="16" spans="1:6" x14ac:dyDescent="0.25">
      <c r="E16">
        <f t="shared" si="0"/>
        <v>0</v>
      </c>
    </row>
    <row r="17" spans="4:5" x14ac:dyDescent="0.25">
      <c r="E17">
        <f t="shared" si="0"/>
        <v>0</v>
      </c>
    </row>
    <row r="18" spans="4:5" x14ac:dyDescent="0.25">
      <c r="E18">
        <f t="shared" si="0"/>
        <v>0</v>
      </c>
    </row>
    <row r="19" spans="4:5" ht="14.45" x14ac:dyDescent="0.3">
      <c r="E19">
        <f t="shared" si="0"/>
        <v>0</v>
      </c>
    </row>
    <row r="22" spans="4:5" x14ac:dyDescent="0.25">
      <c r="D22" t="s">
        <v>49</v>
      </c>
      <c r="E22">
        <f>E19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F15" sqref="F15"/>
    </sheetView>
  </sheetViews>
  <sheetFormatPr baseColWidth="10" defaultRowHeight="15" x14ac:dyDescent="0.25"/>
  <sheetData>
    <row r="2" spans="1:7" x14ac:dyDescent="0.25">
      <c r="A2" s="1" t="s">
        <v>44</v>
      </c>
      <c r="B2" s="1" t="s">
        <v>45</v>
      </c>
      <c r="C2" s="1" t="s">
        <v>46</v>
      </c>
      <c r="D2">
        <v>6800</v>
      </c>
      <c r="E2" s="1" t="s">
        <v>47</v>
      </c>
      <c r="F2" s="1" t="s">
        <v>48</v>
      </c>
    </row>
    <row r="3" spans="1:7" x14ac:dyDescent="0.25">
      <c r="E3">
        <v>4000</v>
      </c>
    </row>
    <row r="4" spans="1:7" x14ac:dyDescent="0.25">
      <c r="A4" s="8">
        <v>43165</v>
      </c>
      <c r="B4">
        <v>32</v>
      </c>
      <c r="E4">
        <f>E3-F4</f>
        <v>3920</v>
      </c>
      <c r="F4">
        <v>80</v>
      </c>
    </row>
    <row r="5" spans="1:7" x14ac:dyDescent="0.25">
      <c r="A5" s="8">
        <v>43270</v>
      </c>
      <c r="B5">
        <v>84</v>
      </c>
      <c r="E5">
        <f>E4-F5</f>
        <v>3595.21</v>
      </c>
      <c r="F5">
        <v>324.79000000000002</v>
      </c>
    </row>
    <row r="6" spans="1:7" x14ac:dyDescent="0.25">
      <c r="A6" s="8">
        <v>43319</v>
      </c>
      <c r="B6">
        <v>92</v>
      </c>
      <c r="E6">
        <f t="shared" ref="E6:E19" si="0">E5-F6</f>
        <v>3525.31</v>
      </c>
      <c r="F6">
        <v>69.900000000000006</v>
      </c>
    </row>
    <row r="7" spans="1:7" x14ac:dyDescent="0.25">
      <c r="A7" s="8">
        <v>43423</v>
      </c>
      <c r="B7">
        <v>178</v>
      </c>
      <c r="E7">
        <f t="shared" si="0"/>
        <v>2559.06</v>
      </c>
      <c r="F7">
        <v>966.25</v>
      </c>
      <c r="G7" t="s">
        <v>63</v>
      </c>
    </row>
    <row r="8" spans="1:7" x14ac:dyDescent="0.25">
      <c r="A8" s="8">
        <v>43423</v>
      </c>
      <c r="B8">
        <v>183</v>
      </c>
      <c r="E8">
        <f>E7+F8</f>
        <v>2752.31</v>
      </c>
      <c r="F8">
        <v>193.25</v>
      </c>
    </row>
    <row r="9" spans="1:7" x14ac:dyDescent="0.25">
      <c r="A9" s="8">
        <v>43446</v>
      </c>
      <c r="B9">
        <v>210</v>
      </c>
      <c r="E9">
        <f t="shared" si="0"/>
        <v>2573.86</v>
      </c>
      <c r="F9">
        <v>178.45</v>
      </c>
    </row>
    <row r="10" spans="1:7" x14ac:dyDescent="0.25">
      <c r="A10" s="8">
        <v>43446</v>
      </c>
      <c r="B10">
        <v>215</v>
      </c>
      <c r="E10">
        <f>E9+F10</f>
        <v>2767.11</v>
      </c>
      <c r="F10">
        <v>193.25</v>
      </c>
    </row>
    <row r="11" spans="1:7" x14ac:dyDescent="0.25">
      <c r="A11" s="8">
        <v>43454</v>
      </c>
      <c r="B11">
        <v>219</v>
      </c>
      <c r="E11">
        <f t="shared" si="0"/>
        <v>1715.7700000000002</v>
      </c>
      <c r="F11">
        <v>1051.3399999999999</v>
      </c>
    </row>
    <row r="12" spans="1:7" x14ac:dyDescent="0.25">
      <c r="A12" s="8">
        <v>43454</v>
      </c>
      <c r="B12">
        <v>218</v>
      </c>
      <c r="E12">
        <f t="shared" si="0"/>
        <v>1576.0700000000002</v>
      </c>
      <c r="F12">
        <v>139.69999999999999</v>
      </c>
    </row>
    <row r="13" spans="1:7" x14ac:dyDescent="0.25">
      <c r="A13" s="8"/>
      <c r="E13">
        <f t="shared" si="0"/>
        <v>1576.0700000000002</v>
      </c>
    </row>
    <row r="14" spans="1:7" x14ac:dyDescent="0.25">
      <c r="A14" s="8"/>
      <c r="E14">
        <f t="shared" si="0"/>
        <v>1576.0700000000002</v>
      </c>
    </row>
    <row r="15" spans="1:7" x14ac:dyDescent="0.25">
      <c r="A15" s="8"/>
      <c r="E15">
        <f t="shared" si="0"/>
        <v>1576.0700000000002</v>
      </c>
    </row>
    <row r="16" spans="1:7" x14ac:dyDescent="0.25">
      <c r="A16" s="8"/>
      <c r="E16">
        <f t="shared" si="0"/>
        <v>1576.0700000000002</v>
      </c>
    </row>
    <row r="17" spans="1:5" x14ac:dyDescent="0.25">
      <c r="A17" s="8"/>
      <c r="E17">
        <f t="shared" si="0"/>
        <v>1576.0700000000002</v>
      </c>
    </row>
    <row r="18" spans="1:5" x14ac:dyDescent="0.25">
      <c r="A18" s="8"/>
      <c r="E18">
        <f t="shared" si="0"/>
        <v>1576.0700000000002</v>
      </c>
    </row>
    <row r="19" spans="1:5" ht="14.45" x14ac:dyDescent="0.3">
      <c r="A19" s="8"/>
      <c r="E19">
        <f t="shared" si="0"/>
        <v>1576.0700000000002</v>
      </c>
    </row>
    <row r="20" spans="1:5" ht="14.45" x14ac:dyDescent="0.3">
      <c r="A20" s="8"/>
    </row>
    <row r="22" spans="1:5" x14ac:dyDescent="0.25">
      <c r="D22" t="s">
        <v>49</v>
      </c>
      <c r="E22">
        <f>E19</f>
        <v>1576.0700000000002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workbookViewId="0">
      <selection activeCell="D18" sqref="D18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6860</v>
      </c>
      <c r="E2" s="1" t="s">
        <v>47</v>
      </c>
      <c r="F2" s="1" t="s">
        <v>48</v>
      </c>
    </row>
    <row r="3" spans="1:6" x14ac:dyDescent="0.25">
      <c r="E3">
        <v>100000</v>
      </c>
    </row>
    <row r="4" spans="1:6" x14ac:dyDescent="0.25">
      <c r="A4" s="8">
        <v>43123</v>
      </c>
      <c r="B4">
        <v>4</v>
      </c>
      <c r="E4">
        <f>E3-F4</f>
        <v>98160</v>
      </c>
      <c r="F4">
        <v>1840</v>
      </c>
    </row>
    <row r="5" spans="1:6" x14ac:dyDescent="0.25">
      <c r="A5" s="8">
        <v>43123</v>
      </c>
      <c r="B5">
        <v>5</v>
      </c>
      <c r="E5">
        <f>E4-F5</f>
        <v>82984</v>
      </c>
      <c r="F5">
        <v>15176</v>
      </c>
    </row>
    <row r="6" spans="1:6" x14ac:dyDescent="0.25">
      <c r="A6" s="20">
        <v>43123</v>
      </c>
      <c r="B6" s="15">
        <v>13</v>
      </c>
      <c r="C6" s="15"/>
      <c r="D6" s="15"/>
      <c r="E6" s="15">
        <f>E5+F6</f>
        <v>83484</v>
      </c>
      <c r="F6" s="15">
        <v>500</v>
      </c>
    </row>
    <row r="7" spans="1:6" x14ac:dyDescent="0.25">
      <c r="A7" s="8">
        <v>43182</v>
      </c>
      <c r="B7">
        <v>44</v>
      </c>
      <c r="E7">
        <f t="shared" ref="E7:E18" si="0">E6-F7</f>
        <v>53484</v>
      </c>
      <c r="F7">
        <v>30000</v>
      </c>
    </row>
    <row r="8" spans="1:6" x14ac:dyDescent="0.25">
      <c r="A8" s="8">
        <v>43250</v>
      </c>
      <c r="B8">
        <v>73</v>
      </c>
      <c r="E8">
        <f t="shared" si="0"/>
        <v>53330.22</v>
      </c>
      <c r="F8">
        <v>153.78</v>
      </c>
    </row>
    <row r="9" spans="1:6" x14ac:dyDescent="0.25">
      <c r="A9" s="8">
        <v>43270</v>
      </c>
      <c r="B9">
        <v>85</v>
      </c>
      <c r="E9">
        <f t="shared" si="0"/>
        <v>52803.22</v>
      </c>
      <c r="F9">
        <v>527</v>
      </c>
    </row>
    <row r="10" spans="1:6" ht="14.45" x14ac:dyDescent="0.3">
      <c r="A10" s="20">
        <v>43319</v>
      </c>
      <c r="B10" s="15">
        <v>100</v>
      </c>
      <c r="C10" s="15"/>
      <c r="D10" s="15"/>
      <c r="E10" s="15">
        <f>E9+F10</f>
        <v>53703.22</v>
      </c>
      <c r="F10" s="15">
        <v>900</v>
      </c>
    </row>
    <row r="11" spans="1:6" x14ac:dyDescent="0.25">
      <c r="A11" s="8">
        <v>43397</v>
      </c>
      <c r="B11">
        <v>157</v>
      </c>
      <c r="E11">
        <f t="shared" si="0"/>
        <v>53050.770000000004</v>
      </c>
      <c r="F11">
        <v>652.45000000000005</v>
      </c>
    </row>
    <row r="12" spans="1:6" x14ac:dyDescent="0.25">
      <c r="A12" s="8">
        <v>43397</v>
      </c>
      <c r="B12">
        <v>164</v>
      </c>
      <c r="E12">
        <f t="shared" si="0"/>
        <v>52901.070000000007</v>
      </c>
      <c r="F12">
        <v>149.69999999999999</v>
      </c>
    </row>
    <row r="13" spans="1:6" x14ac:dyDescent="0.25">
      <c r="A13" s="8">
        <v>43397</v>
      </c>
      <c r="B13">
        <v>166</v>
      </c>
      <c r="E13">
        <f t="shared" si="0"/>
        <v>52829.470000000008</v>
      </c>
      <c r="F13">
        <v>71.599999999999994</v>
      </c>
    </row>
    <row r="14" spans="1:6" x14ac:dyDescent="0.25">
      <c r="A14" s="8">
        <v>43423</v>
      </c>
      <c r="B14">
        <v>181</v>
      </c>
      <c r="E14">
        <f t="shared" si="0"/>
        <v>51729.470000000008</v>
      </c>
      <c r="F14">
        <v>1100</v>
      </c>
    </row>
    <row r="15" spans="1:6" x14ac:dyDescent="0.25">
      <c r="A15" s="8"/>
      <c r="E15">
        <f t="shared" si="0"/>
        <v>51729.470000000008</v>
      </c>
    </row>
    <row r="16" spans="1:6" x14ac:dyDescent="0.25">
      <c r="A16" s="8"/>
      <c r="E16">
        <f t="shared" si="0"/>
        <v>51729.470000000008</v>
      </c>
    </row>
    <row r="17" spans="1:7" x14ac:dyDescent="0.25">
      <c r="A17" s="8"/>
      <c r="E17">
        <f t="shared" si="0"/>
        <v>51729.470000000008</v>
      </c>
    </row>
    <row r="18" spans="1:7" x14ac:dyDescent="0.25">
      <c r="A18" s="8"/>
      <c r="E18">
        <f t="shared" si="0"/>
        <v>51729.470000000008</v>
      </c>
    </row>
    <row r="19" spans="1:7" ht="14.45" x14ac:dyDescent="0.3">
      <c r="A19" s="8"/>
      <c r="E19">
        <f>E18-F19</f>
        <v>51729.470000000008</v>
      </c>
    </row>
    <row r="20" spans="1:7" ht="14.45" x14ac:dyDescent="0.3">
      <c r="A20" s="8"/>
      <c r="E20">
        <f t="shared" ref="E20:E30" si="1">E19-F20</f>
        <v>51729.470000000008</v>
      </c>
    </row>
    <row r="21" spans="1:7" ht="14.45" x14ac:dyDescent="0.3">
      <c r="A21" s="8"/>
      <c r="E21">
        <f t="shared" si="1"/>
        <v>51729.470000000008</v>
      </c>
    </row>
    <row r="22" spans="1:7" ht="14.45" x14ac:dyDescent="0.3">
      <c r="A22" s="8"/>
      <c r="E22">
        <f t="shared" si="1"/>
        <v>51729.470000000008</v>
      </c>
    </row>
    <row r="23" spans="1:7" ht="14.45" x14ac:dyDescent="0.3">
      <c r="A23" s="8"/>
      <c r="E23">
        <f t="shared" si="1"/>
        <v>51729.470000000008</v>
      </c>
    </row>
    <row r="24" spans="1:7" ht="14.45" x14ac:dyDescent="0.3">
      <c r="A24" s="8"/>
      <c r="E24" s="13">
        <f t="shared" si="1"/>
        <v>51729.470000000008</v>
      </c>
    </row>
    <row r="25" spans="1:7" ht="14.45" x14ac:dyDescent="0.3">
      <c r="A25" s="8"/>
      <c r="E25">
        <f t="shared" si="1"/>
        <v>51729.470000000008</v>
      </c>
    </row>
    <row r="26" spans="1:7" x14ac:dyDescent="0.25">
      <c r="A26" s="9"/>
      <c r="E26">
        <f t="shared" si="1"/>
        <v>51729.470000000008</v>
      </c>
    </row>
    <row r="27" spans="1:7" x14ac:dyDescent="0.25">
      <c r="A27" s="8"/>
      <c r="E27">
        <f t="shared" si="1"/>
        <v>51729.470000000008</v>
      </c>
    </row>
    <row r="28" spans="1:7" x14ac:dyDescent="0.25">
      <c r="A28" s="8"/>
      <c r="E28">
        <f t="shared" si="1"/>
        <v>51729.470000000008</v>
      </c>
    </row>
    <row r="29" spans="1:7" x14ac:dyDescent="0.25">
      <c r="A29" s="8"/>
      <c r="E29">
        <f t="shared" si="1"/>
        <v>51729.470000000008</v>
      </c>
    </row>
    <row r="30" spans="1:7" x14ac:dyDescent="0.25">
      <c r="A30" s="8"/>
      <c r="E30">
        <f t="shared" si="1"/>
        <v>51729.470000000008</v>
      </c>
    </row>
    <row r="31" spans="1:7" x14ac:dyDescent="0.25">
      <c r="A31" s="8"/>
      <c r="E31">
        <f t="shared" ref="E31:E41" si="2">E30+F31</f>
        <v>51729.470000000008</v>
      </c>
      <c r="F31" s="15"/>
      <c r="G31" s="15"/>
    </row>
    <row r="32" spans="1:7" x14ac:dyDescent="0.25">
      <c r="A32" s="8"/>
      <c r="E32">
        <f t="shared" si="2"/>
        <v>51729.470000000008</v>
      </c>
      <c r="F32" s="15"/>
      <c r="G32" s="15"/>
    </row>
    <row r="33" spans="1:7" x14ac:dyDescent="0.25">
      <c r="A33" s="8"/>
      <c r="E33">
        <f t="shared" si="2"/>
        <v>51729.470000000008</v>
      </c>
      <c r="F33" s="15"/>
      <c r="G33" s="15"/>
    </row>
    <row r="34" spans="1:7" x14ac:dyDescent="0.25">
      <c r="A34" s="8"/>
      <c r="E34">
        <f t="shared" si="2"/>
        <v>51729.470000000008</v>
      </c>
      <c r="F34" s="15"/>
      <c r="G34" s="15"/>
    </row>
    <row r="35" spans="1:7" x14ac:dyDescent="0.25">
      <c r="A35" s="8"/>
      <c r="E35" s="19">
        <f t="shared" si="2"/>
        <v>51729.470000000008</v>
      </c>
      <c r="F35" s="15"/>
    </row>
    <row r="36" spans="1:7" x14ac:dyDescent="0.25">
      <c r="A36" s="8"/>
      <c r="E36" s="19">
        <f t="shared" si="2"/>
        <v>51729.470000000008</v>
      </c>
      <c r="F36" s="15"/>
    </row>
    <row r="37" spans="1:7" x14ac:dyDescent="0.25">
      <c r="A37" s="8"/>
      <c r="E37">
        <f t="shared" si="2"/>
        <v>51729.470000000008</v>
      </c>
      <c r="F37" s="15"/>
      <c r="G37" s="15"/>
    </row>
    <row r="38" spans="1:7" x14ac:dyDescent="0.25">
      <c r="A38" s="8"/>
      <c r="E38">
        <f t="shared" si="2"/>
        <v>51729.470000000008</v>
      </c>
      <c r="F38" s="15"/>
      <c r="G38" s="15"/>
    </row>
    <row r="39" spans="1:7" x14ac:dyDescent="0.25">
      <c r="A39" s="8"/>
      <c r="E39">
        <f t="shared" si="2"/>
        <v>51729.470000000008</v>
      </c>
      <c r="F39" s="15"/>
      <c r="G39" s="15"/>
    </row>
    <row r="40" spans="1:7" x14ac:dyDescent="0.25">
      <c r="A40" s="8"/>
      <c r="E40">
        <f t="shared" si="2"/>
        <v>51729.470000000008</v>
      </c>
      <c r="F40" s="15"/>
      <c r="G40" s="15"/>
    </row>
    <row r="41" spans="1:7" x14ac:dyDescent="0.25">
      <c r="A41" s="8"/>
      <c r="E41">
        <f t="shared" si="2"/>
        <v>51729.470000000008</v>
      </c>
      <c r="F41" s="15"/>
      <c r="G41" s="15"/>
    </row>
    <row r="42" spans="1:7" x14ac:dyDescent="0.25">
      <c r="E42">
        <f t="shared" ref="E42" si="3">E41-F42</f>
        <v>51729.470000000008</v>
      </c>
    </row>
    <row r="44" spans="1:7" x14ac:dyDescent="0.25">
      <c r="D44" t="s">
        <v>49</v>
      </c>
      <c r="E44">
        <f>E42</f>
        <v>51729.470000000008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A17" sqref="A17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6890</v>
      </c>
      <c r="E2" s="1" t="s">
        <v>47</v>
      </c>
      <c r="F2" s="1" t="s">
        <v>48</v>
      </c>
    </row>
    <row r="3" spans="1:6" x14ac:dyDescent="0.25">
      <c r="E3">
        <v>0</v>
      </c>
    </row>
    <row r="4" spans="1:6" x14ac:dyDescent="0.25">
      <c r="E4">
        <v>1000</v>
      </c>
    </row>
    <row r="5" spans="1:6" x14ac:dyDescent="0.25">
      <c r="A5" s="8">
        <v>43446</v>
      </c>
      <c r="B5">
        <v>206</v>
      </c>
      <c r="E5">
        <f>E4-F5</f>
        <v>860.1</v>
      </c>
      <c r="F5">
        <v>139.9</v>
      </c>
    </row>
    <row r="6" spans="1:6" x14ac:dyDescent="0.25">
      <c r="A6" s="8"/>
      <c r="E6">
        <f t="shared" ref="E6:E19" si="0">E5-F6</f>
        <v>860.1</v>
      </c>
    </row>
    <row r="7" spans="1:6" x14ac:dyDescent="0.25">
      <c r="E7">
        <f t="shared" si="0"/>
        <v>860.1</v>
      </c>
    </row>
    <row r="8" spans="1:6" x14ac:dyDescent="0.25">
      <c r="E8">
        <f t="shared" si="0"/>
        <v>860.1</v>
      </c>
    </row>
    <row r="9" spans="1:6" x14ac:dyDescent="0.25">
      <c r="E9">
        <f t="shared" si="0"/>
        <v>860.1</v>
      </c>
    </row>
    <row r="10" spans="1:6" x14ac:dyDescent="0.25">
      <c r="E10">
        <f t="shared" si="0"/>
        <v>860.1</v>
      </c>
    </row>
    <row r="11" spans="1:6" x14ac:dyDescent="0.25">
      <c r="E11">
        <f t="shared" si="0"/>
        <v>860.1</v>
      </c>
    </row>
    <row r="12" spans="1:6" x14ac:dyDescent="0.25">
      <c r="E12">
        <f t="shared" si="0"/>
        <v>860.1</v>
      </c>
    </row>
    <row r="13" spans="1:6" x14ac:dyDescent="0.25">
      <c r="E13">
        <f t="shared" si="0"/>
        <v>860.1</v>
      </c>
    </row>
    <row r="14" spans="1:6" x14ac:dyDescent="0.25">
      <c r="E14">
        <f t="shared" si="0"/>
        <v>860.1</v>
      </c>
    </row>
    <row r="15" spans="1:6" x14ac:dyDescent="0.25">
      <c r="E15">
        <f t="shared" si="0"/>
        <v>860.1</v>
      </c>
    </row>
    <row r="16" spans="1:6" x14ac:dyDescent="0.25">
      <c r="E16">
        <f t="shared" si="0"/>
        <v>860.1</v>
      </c>
    </row>
    <row r="17" spans="4:5" x14ac:dyDescent="0.25">
      <c r="E17">
        <f t="shared" si="0"/>
        <v>860.1</v>
      </c>
    </row>
    <row r="18" spans="4:5" x14ac:dyDescent="0.25">
      <c r="E18">
        <f t="shared" si="0"/>
        <v>860.1</v>
      </c>
    </row>
    <row r="19" spans="4:5" ht="14.45" x14ac:dyDescent="0.3">
      <c r="E19">
        <f t="shared" si="0"/>
        <v>860.1</v>
      </c>
    </row>
    <row r="22" spans="4:5" x14ac:dyDescent="0.25">
      <c r="D22" t="s">
        <v>49</v>
      </c>
      <c r="E22">
        <f>E19</f>
        <v>860.1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20" sqref="H20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6901</v>
      </c>
      <c r="E2" s="1" t="s">
        <v>47</v>
      </c>
      <c r="F2" s="1" t="s">
        <v>48</v>
      </c>
    </row>
    <row r="3" spans="1:6" x14ac:dyDescent="0.25">
      <c r="E3">
        <v>0</v>
      </c>
    </row>
    <row r="4" spans="1:6" x14ac:dyDescent="0.25">
      <c r="E4">
        <v>5000</v>
      </c>
    </row>
    <row r="5" spans="1:6" x14ac:dyDescent="0.25">
      <c r="E5">
        <f>E4-F5</f>
        <v>5000</v>
      </c>
    </row>
    <row r="6" spans="1:6" x14ac:dyDescent="0.25">
      <c r="A6" s="8">
        <v>43214</v>
      </c>
      <c r="B6">
        <v>55</v>
      </c>
      <c r="E6">
        <f>E5-F6</f>
        <v>4372.8999999999996</v>
      </c>
      <c r="F6">
        <v>627.1</v>
      </c>
    </row>
    <row r="7" spans="1:6" x14ac:dyDescent="0.25">
      <c r="A7" s="8">
        <v>43250</v>
      </c>
      <c r="B7">
        <v>70</v>
      </c>
      <c r="E7">
        <f t="shared" ref="E7:E19" si="0">E6-F7</f>
        <v>3425.2299999999996</v>
      </c>
      <c r="F7">
        <v>947.67</v>
      </c>
    </row>
    <row r="8" spans="1:6" x14ac:dyDescent="0.25">
      <c r="A8" s="8">
        <v>43270</v>
      </c>
      <c r="B8">
        <v>79</v>
      </c>
      <c r="E8">
        <f t="shared" si="0"/>
        <v>2868.2299999999996</v>
      </c>
      <c r="F8">
        <v>557</v>
      </c>
    </row>
    <row r="9" spans="1:6" x14ac:dyDescent="0.25">
      <c r="A9" s="8">
        <v>43319</v>
      </c>
      <c r="B9">
        <v>99</v>
      </c>
      <c r="E9">
        <f t="shared" si="0"/>
        <v>2308.5799999999995</v>
      </c>
      <c r="F9">
        <v>559.65</v>
      </c>
    </row>
    <row r="10" spans="1:6" x14ac:dyDescent="0.25">
      <c r="A10" s="8">
        <v>43329</v>
      </c>
      <c r="B10">
        <v>103</v>
      </c>
      <c r="E10">
        <f t="shared" si="0"/>
        <v>1751.5799999999995</v>
      </c>
      <c r="F10">
        <v>557</v>
      </c>
    </row>
    <row r="11" spans="1:6" x14ac:dyDescent="0.25">
      <c r="A11" s="8">
        <v>43355</v>
      </c>
      <c r="B11">
        <v>110</v>
      </c>
      <c r="E11">
        <f t="shared" si="0"/>
        <v>1194.5799999999995</v>
      </c>
      <c r="F11">
        <v>557</v>
      </c>
    </row>
    <row r="12" spans="1:6" x14ac:dyDescent="0.25">
      <c r="A12" s="8">
        <v>43382</v>
      </c>
      <c r="B12">
        <v>132</v>
      </c>
      <c r="E12">
        <f t="shared" si="0"/>
        <v>637.57999999999947</v>
      </c>
      <c r="F12">
        <v>557</v>
      </c>
    </row>
    <row r="13" spans="1:6" x14ac:dyDescent="0.25">
      <c r="A13" s="8">
        <v>43423</v>
      </c>
      <c r="B13">
        <v>180</v>
      </c>
      <c r="E13">
        <f t="shared" si="0"/>
        <v>80.579999999999472</v>
      </c>
      <c r="F13">
        <v>557</v>
      </c>
    </row>
    <row r="14" spans="1:6" x14ac:dyDescent="0.25">
      <c r="A14" s="8">
        <v>43446</v>
      </c>
      <c r="B14">
        <v>208</v>
      </c>
      <c r="E14">
        <f t="shared" si="0"/>
        <v>-476.42000000000053</v>
      </c>
      <c r="F14">
        <v>557</v>
      </c>
    </row>
    <row r="15" spans="1:6" x14ac:dyDescent="0.25">
      <c r="A15" s="8">
        <v>43474</v>
      </c>
      <c r="E15">
        <f t="shared" si="0"/>
        <v>-1033.4200000000005</v>
      </c>
      <c r="F15">
        <v>557</v>
      </c>
    </row>
    <row r="16" spans="1:6" x14ac:dyDescent="0.25">
      <c r="A16" s="8"/>
      <c r="E16">
        <f t="shared" si="0"/>
        <v>-1033.4200000000005</v>
      </c>
    </row>
    <row r="17" spans="4:5" x14ac:dyDescent="0.25">
      <c r="E17">
        <f t="shared" si="0"/>
        <v>-1033.4200000000005</v>
      </c>
    </row>
    <row r="18" spans="4:5" x14ac:dyDescent="0.25">
      <c r="E18">
        <f t="shared" si="0"/>
        <v>-1033.4200000000005</v>
      </c>
    </row>
    <row r="19" spans="4:5" ht="14.45" x14ac:dyDescent="0.3">
      <c r="E19">
        <f t="shared" si="0"/>
        <v>-1033.4200000000005</v>
      </c>
    </row>
    <row r="22" spans="4:5" x14ac:dyDescent="0.25">
      <c r="D22" t="s">
        <v>49</v>
      </c>
      <c r="E22">
        <f>E19</f>
        <v>-1033.4200000000005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opLeftCell="A4" workbookViewId="0">
      <selection activeCell="F21" sqref="F21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6910</v>
      </c>
      <c r="E2" s="1" t="s">
        <v>47</v>
      </c>
      <c r="F2" s="1" t="s">
        <v>48</v>
      </c>
    </row>
    <row r="3" spans="1:6" x14ac:dyDescent="0.25">
      <c r="E3">
        <v>20000</v>
      </c>
    </row>
    <row r="4" spans="1:6" x14ac:dyDescent="0.25">
      <c r="A4" s="8">
        <v>43115</v>
      </c>
      <c r="B4">
        <v>1</v>
      </c>
      <c r="E4">
        <f>E3-F4</f>
        <v>18500.02</v>
      </c>
      <c r="F4">
        <v>1499.98</v>
      </c>
    </row>
    <row r="5" spans="1:6" x14ac:dyDescent="0.25">
      <c r="A5" s="8">
        <v>43123</v>
      </c>
      <c r="B5">
        <v>11</v>
      </c>
      <c r="E5">
        <f>E4-F5</f>
        <v>16852.53</v>
      </c>
      <c r="F5">
        <v>1647.49</v>
      </c>
    </row>
    <row r="6" spans="1:6" x14ac:dyDescent="0.25">
      <c r="A6" s="9">
        <v>43138</v>
      </c>
      <c r="B6">
        <v>18</v>
      </c>
      <c r="E6">
        <f t="shared" ref="E6:E29" si="0">E5-F6</f>
        <v>12465.529999999999</v>
      </c>
      <c r="F6">
        <v>4387</v>
      </c>
    </row>
    <row r="7" spans="1:6" x14ac:dyDescent="0.25">
      <c r="A7" s="8">
        <v>43165</v>
      </c>
      <c r="B7">
        <v>34</v>
      </c>
      <c r="E7">
        <f t="shared" si="0"/>
        <v>9929.66</v>
      </c>
      <c r="F7">
        <v>2535.87</v>
      </c>
    </row>
    <row r="8" spans="1:6" x14ac:dyDescent="0.25">
      <c r="A8" s="8">
        <v>43182</v>
      </c>
      <c r="B8">
        <v>49</v>
      </c>
      <c r="E8">
        <f t="shared" si="0"/>
        <v>8684.07</v>
      </c>
      <c r="F8">
        <v>1245.5899999999999</v>
      </c>
    </row>
    <row r="9" spans="1:6" x14ac:dyDescent="0.25">
      <c r="A9" s="8">
        <v>43214</v>
      </c>
      <c r="B9">
        <v>56</v>
      </c>
      <c r="E9">
        <f t="shared" si="0"/>
        <v>7403.08</v>
      </c>
      <c r="F9">
        <v>1280.99</v>
      </c>
    </row>
    <row r="10" spans="1:6" x14ac:dyDescent="0.25">
      <c r="A10" s="8">
        <v>43277</v>
      </c>
      <c r="B10">
        <v>90</v>
      </c>
      <c r="E10">
        <f t="shared" si="0"/>
        <v>6154.35</v>
      </c>
      <c r="F10">
        <v>1248.73</v>
      </c>
    </row>
    <row r="11" spans="1:6" x14ac:dyDescent="0.25">
      <c r="A11" s="8">
        <v>43319</v>
      </c>
      <c r="B11">
        <v>91</v>
      </c>
      <c r="E11">
        <f t="shared" si="0"/>
        <v>2009.38</v>
      </c>
      <c r="F11">
        <v>4144.97</v>
      </c>
    </row>
    <row r="12" spans="1:6" x14ac:dyDescent="0.25">
      <c r="A12" s="8">
        <v>43329</v>
      </c>
      <c r="B12">
        <v>102</v>
      </c>
      <c r="E12">
        <f t="shared" si="0"/>
        <v>1238.79</v>
      </c>
      <c r="F12">
        <v>770.59</v>
      </c>
    </row>
    <row r="13" spans="1:6" x14ac:dyDescent="0.25">
      <c r="A13" s="8">
        <v>43368</v>
      </c>
      <c r="B13">
        <v>123</v>
      </c>
      <c r="E13">
        <f t="shared" si="0"/>
        <v>569.41</v>
      </c>
      <c r="F13">
        <v>669.38</v>
      </c>
    </row>
    <row r="14" spans="1:6" x14ac:dyDescent="0.25">
      <c r="A14" s="8">
        <v>43397</v>
      </c>
      <c r="B14">
        <v>159</v>
      </c>
      <c r="E14">
        <f t="shared" si="0"/>
        <v>-241.80000000000007</v>
      </c>
      <c r="F14">
        <v>811.21</v>
      </c>
    </row>
    <row r="15" spans="1:6" x14ac:dyDescent="0.25">
      <c r="A15" s="8">
        <v>43434</v>
      </c>
      <c r="B15">
        <v>189</v>
      </c>
      <c r="E15">
        <f t="shared" si="0"/>
        <v>-1634.2200000000003</v>
      </c>
      <c r="F15">
        <v>1392.42</v>
      </c>
    </row>
    <row r="16" spans="1:6" x14ac:dyDescent="0.25">
      <c r="A16" s="8">
        <v>43454</v>
      </c>
      <c r="B16">
        <v>216</v>
      </c>
      <c r="E16">
        <f t="shared" si="0"/>
        <v>-3152.3100000000004</v>
      </c>
      <c r="F16">
        <v>1518.09</v>
      </c>
    </row>
    <row r="17" spans="1:5" x14ac:dyDescent="0.25">
      <c r="A17" s="8"/>
      <c r="E17">
        <f t="shared" si="0"/>
        <v>-3152.3100000000004</v>
      </c>
    </row>
    <row r="18" spans="1:5" x14ac:dyDescent="0.25">
      <c r="A18" s="8"/>
      <c r="E18">
        <f t="shared" si="0"/>
        <v>-3152.3100000000004</v>
      </c>
    </row>
    <row r="19" spans="1:5" x14ac:dyDescent="0.25">
      <c r="A19" s="8"/>
      <c r="E19">
        <f t="shared" si="0"/>
        <v>-3152.3100000000004</v>
      </c>
    </row>
    <row r="20" spans="1:5" x14ac:dyDescent="0.25">
      <c r="E20">
        <f t="shared" si="0"/>
        <v>-3152.3100000000004</v>
      </c>
    </row>
    <row r="21" spans="1:5" x14ac:dyDescent="0.25">
      <c r="E21">
        <f t="shared" si="0"/>
        <v>-3152.3100000000004</v>
      </c>
    </row>
    <row r="22" spans="1:5" ht="14.45" x14ac:dyDescent="0.3">
      <c r="E22">
        <f t="shared" si="0"/>
        <v>-3152.3100000000004</v>
      </c>
    </row>
    <row r="23" spans="1:5" ht="14.45" x14ac:dyDescent="0.3">
      <c r="E23">
        <f t="shared" si="0"/>
        <v>-3152.3100000000004</v>
      </c>
    </row>
    <row r="24" spans="1:5" ht="14.45" x14ac:dyDescent="0.3">
      <c r="E24">
        <f t="shared" si="0"/>
        <v>-3152.3100000000004</v>
      </c>
    </row>
    <row r="25" spans="1:5" ht="14.45" x14ac:dyDescent="0.3">
      <c r="E25">
        <f t="shared" si="0"/>
        <v>-3152.3100000000004</v>
      </c>
    </row>
    <row r="26" spans="1:5" ht="14.45" x14ac:dyDescent="0.3">
      <c r="E26">
        <f t="shared" si="0"/>
        <v>-3152.3100000000004</v>
      </c>
    </row>
    <row r="27" spans="1:5" ht="14.45" x14ac:dyDescent="0.3">
      <c r="E27">
        <f t="shared" si="0"/>
        <v>-3152.3100000000004</v>
      </c>
    </row>
    <row r="28" spans="1:5" ht="14.45" x14ac:dyDescent="0.3">
      <c r="E28">
        <f t="shared" si="0"/>
        <v>-3152.3100000000004</v>
      </c>
    </row>
    <row r="29" spans="1:5" x14ac:dyDescent="0.25">
      <c r="E29">
        <f t="shared" si="0"/>
        <v>-3152.3100000000004</v>
      </c>
    </row>
    <row r="31" spans="1:5" x14ac:dyDescent="0.25">
      <c r="D31" t="s">
        <v>49</v>
      </c>
      <c r="E31">
        <f>E29</f>
        <v>-3152.3100000000004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F16" sqref="F16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7160</v>
      </c>
      <c r="E2" s="1" t="s">
        <v>47</v>
      </c>
      <c r="F2" s="1" t="s">
        <v>48</v>
      </c>
    </row>
    <row r="3" spans="1:6" x14ac:dyDescent="0.25">
      <c r="E3">
        <v>6000</v>
      </c>
    </row>
    <row r="4" spans="1:6" x14ac:dyDescent="0.25">
      <c r="A4" s="8">
        <v>43148</v>
      </c>
      <c r="B4">
        <v>25</v>
      </c>
      <c r="E4">
        <f>E3-F4</f>
        <v>5115</v>
      </c>
      <c r="F4">
        <v>885</v>
      </c>
    </row>
    <row r="5" spans="1:6" x14ac:dyDescent="0.25">
      <c r="A5" s="8">
        <v>43148</v>
      </c>
      <c r="B5">
        <v>26</v>
      </c>
      <c r="E5">
        <f>E4-F5</f>
        <v>4773</v>
      </c>
      <c r="F5">
        <v>342</v>
      </c>
    </row>
    <row r="6" spans="1:6" x14ac:dyDescent="0.25">
      <c r="A6" s="8">
        <v>43148</v>
      </c>
      <c r="B6">
        <v>27</v>
      </c>
      <c r="E6">
        <f t="shared" ref="E6:E19" si="0">E5-F6</f>
        <v>4093</v>
      </c>
      <c r="F6">
        <v>680</v>
      </c>
    </row>
    <row r="7" spans="1:6" x14ac:dyDescent="0.25">
      <c r="A7" s="8"/>
      <c r="B7">
        <v>86</v>
      </c>
      <c r="E7">
        <f t="shared" si="0"/>
        <v>4003</v>
      </c>
      <c r="F7">
        <v>90</v>
      </c>
    </row>
    <row r="8" spans="1:6" x14ac:dyDescent="0.25">
      <c r="A8" s="8">
        <v>43397</v>
      </c>
      <c r="B8">
        <v>160</v>
      </c>
      <c r="E8">
        <f t="shared" si="0"/>
        <v>3767</v>
      </c>
      <c r="F8">
        <v>236</v>
      </c>
    </row>
    <row r="9" spans="1:6" x14ac:dyDescent="0.25">
      <c r="A9" s="8">
        <v>43413</v>
      </c>
      <c r="B9">
        <v>173</v>
      </c>
      <c r="E9">
        <f t="shared" si="0"/>
        <v>3645</v>
      </c>
      <c r="F9">
        <v>122</v>
      </c>
    </row>
    <row r="10" spans="1:6" x14ac:dyDescent="0.25">
      <c r="A10" s="8">
        <v>43434</v>
      </c>
      <c r="B10">
        <v>198</v>
      </c>
      <c r="E10">
        <f t="shared" si="0"/>
        <v>645</v>
      </c>
      <c r="F10">
        <v>3000</v>
      </c>
    </row>
    <row r="11" spans="1:6" x14ac:dyDescent="0.25">
      <c r="A11" s="8">
        <v>43446</v>
      </c>
      <c r="B11">
        <v>207</v>
      </c>
      <c r="E11">
        <f t="shared" si="0"/>
        <v>433</v>
      </c>
      <c r="F11">
        <v>212</v>
      </c>
    </row>
    <row r="12" spans="1:6" x14ac:dyDescent="0.25">
      <c r="A12" s="8">
        <v>43446</v>
      </c>
      <c r="B12">
        <v>211</v>
      </c>
      <c r="E12">
        <f t="shared" si="0"/>
        <v>323.5</v>
      </c>
      <c r="F12">
        <v>109.5</v>
      </c>
    </row>
    <row r="13" spans="1:6" x14ac:dyDescent="0.25">
      <c r="A13" s="8"/>
      <c r="E13">
        <f t="shared" si="0"/>
        <v>323.5</v>
      </c>
    </row>
    <row r="14" spans="1:6" x14ac:dyDescent="0.25">
      <c r="A14" s="8"/>
      <c r="E14">
        <f t="shared" si="0"/>
        <v>323.5</v>
      </c>
    </row>
    <row r="15" spans="1:6" x14ac:dyDescent="0.25">
      <c r="A15" s="8"/>
      <c r="E15">
        <f t="shared" si="0"/>
        <v>323.5</v>
      </c>
    </row>
    <row r="16" spans="1:6" x14ac:dyDescent="0.25">
      <c r="A16" s="8"/>
      <c r="E16">
        <f t="shared" si="0"/>
        <v>323.5</v>
      </c>
    </row>
    <row r="17" spans="1:5" x14ac:dyDescent="0.25">
      <c r="A17" s="8"/>
      <c r="E17">
        <f t="shared" si="0"/>
        <v>323.5</v>
      </c>
    </row>
    <row r="18" spans="1:5" x14ac:dyDescent="0.25">
      <c r="A18" s="8"/>
      <c r="E18">
        <f t="shared" si="0"/>
        <v>323.5</v>
      </c>
    </row>
    <row r="19" spans="1:5" ht="14.45" x14ac:dyDescent="0.3">
      <c r="E19">
        <f t="shared" si="0"/>
        <v>323.5</v>
      </c>
    </row>
    <row r="22" spans="1:5" x14ac:dyDescent="0.25">
      <c r="D22" t="s">
        <v>49</v>
      </c>
      <c r="E22">
        <f>E19</f>
        <v>323.5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workbookViewId="0">
      <selection activeCell="F22" sqref="F22"/>
    </sheetView>
  </sheetViews>
  <sheetFormatPr baseColWidth="10" defaultRowHeight="15" x14ac:dyDescent="0.25"/>
  <cols>
    <col min="2" max="2" width="19.5703125" customWidth="1"/>
    <col min="4" max="4" width="21.42578125" bestFit="1" customWidth="1"/>
  </cols>
  <sheetData>
    <row r="2" spans="1:7" x14ac:dyDescent="0.25">
      <c r="A2" s="1" t="s">
        <v>44</v>
      </c>
      <c r="B2" s="1" t="s">
        <v>45</v>
      </c>
      <c r="C2" s="1" t="s">
        <v>46</v>
      </c>
      <c r="D2">
        <v>3010</v>
      </c>
      <c r="E2" s="1" t="s">
        <v>47</v>
      </c>
      <c r="F2" s="1" t="s">
        <v>50</v>
      </c>
    </row>
    <row r="3" spans="1:7" x14ac:dyDescent="0.25">
      <c r="B3" s="1"/>
      <c r="E3">
        <v>880000</v>
      </c>
    </row>
    <row r="4" spans="1:7" x14ac:dyDescent="0.25">
      <c r="E4">
        <f>E3-F4</f>
        <v>880000</v>
      </c>
    </row>
    <row r="5" spans="1:7" ht="14.45" x14ac:dyDescent="0.3">
      <c r="A5" s="8">
        <v>43138</v>
      </c>
      <c r="B5">
        <v>21</v>
      </c>
      <c r="E5">
        <f>E4-F5</f>
        <v>745196.13</v>
      </c>
      <c r="F5">
        <v>134803.87</v>
      </c>
      <c r="G5" s="31">
        <v>43130</v>
      </c>
    </row>
    <row r="6" spans="1:7" ht="14.45" x14ac:dyDescent="0.3">
      <c r="A6" s="8">
        <v>39495</v>
      </c>
      <c r="B6">
        <v>29</v>
      </c>
      <c r="E6">
        <f t="shared" ref="E6:E22" si="0">E5-F6</f>
        <v>730346.13</v>
      </c>
      <c r="F6">
        <v>14850</v>
      </c>
      <c r="G6" s="31">
        <v>43139</v>
      </c>
    </row>
    <row r="7" spans="1:7" ht="14.45" x14ac:dyDescent="0.3">
      <c r="A7" s="9" t="s">
        <v>57</v>
      </c>
      <c r="B7">
        <v>35</v>
      </c>
      <c r="E7">
        <f t="shared" si="0"/>
        <v>721758.76</v>
      </c>
      <c r="F7">
        <v>8587.3700000000008</v>
      </c>
      <c r="G7" s="31">
        <v>43157</v>
      </c>
    </row>
    <row r="8" spans="1:7" ht="14.45" x14ac:dyDescent="0.3">
      <c r="A8" s="8">
        <v>43182</v>
      </c>
      <c r="B8">
        <v>53</v>
      </c>
      <c r="E8">
        <f>E7-F8</f>
        <v>579284.26</v>
      </c>
      <c r="F8">
        <v>142474.5</v>
      </c>
      <c r="G8" s="31">
        <v>43175</v>
      </c>
    </row>
    <row r="9" spans="1:7" ht="14.45" x14ac:dyDescent="0.3">
      <c r="A9" s="29">
        <v>43220</v>
      </c>
      <c r="B9">
        <v>64</v>
      </c>
      <c r="E9">
        <f t="shared" si="0"/>
        <v>498122.82</v>
      </c>
      <c r="F9">
        <v>81161.440000000002</v>
      </c>
      <c r="G9" s="31">
        <v>43215</v>
      </c>
    </row>
    <row r="10" spans="1:7" ht="14.45" x14ac:dyDescent="0.3">
      <c r="A10" s="8">
        <v>43250</v>
      </c>
      <c r="B10">
        <v>77</v>
      </c>
      <c r="E10">
        <f t="shared" si="0"/>
        <v>421678.46</v>
      </c>
      <c r="F10">
        <v>76444.36</v>
      </c>
      <c r="G10" s="31">
        <v>43243</v>
      </c>
    </row>
    <row r="11" spans="1:7" ht="14.45" x14ac:dyDescent="0.3">
      <c r="A11" s="8">
        <v>43270</v>
      </c>
      <c r="B11">
        <v>89</v>
      </c>
      <c r="E11">
        <f t="shared" si="0"/>
        <v>345124.30000000005</v>
      </c>
      <c r="F11">
        <v>76554.16</v>
      </c>
      <c r="G11" s="31">
        <v>43265</v>
      </c>
    </row>
    <row r="12" spans="1:7" ht="14.45" x14ac:dyDescent="0.3">
      <c r="A12" s="8">
        <v>43319</v>
      </c>
      <c r="B12">
        <v>98</v>
      </c>
      <c r="E12">
        <f t="shared" si="0"/>
        <v>262676.49000000005</v>
      </c>
      <c r="F12">
        <v>82447.81</v>
      </c>
      <c r="G12" s="31">
        <v>43290</v>
      </c>
    </row>
    <row r="13" spans="1:7" ht="14.45" x14ac:dyDescent="0.3">
      <c r="A13" s="8">
        <v>43368</v>
      </c>
      <c r="B13">
        <v>129</v>
      </c>
      <c r="E13">
        <f t="shared" si="0"/>
        <v>183180.37000000005</v>
      </c>
      <c r="F13">
        <v>79496.12</v>
      </c>
      <c r="G13" s="31">
        <v>43356</v>
      </c>
    </row>
    <row r="14" spans="1:7" ht="14.45" x14ac:dyDescent="0.3">
      <c r="A14" s="8">
        <v>43397</v>
      </c>
      <c r="B14">
        <v>155</v>
      </c>
      <c r="E14">
        <f t="shared" si="0"/>
        <v>103671.67000000006</v>
      </c>
      <c r="F14">
        <v>79508.7</v>
      </c>
      <c r="G14" s="31">
        <v>43391</v>
      </c>
    </row>
    <row r="15" spans="1:7" ht="14.45" x14ac:dyDescent="0.3">
      <c r="A15" s="8">
        <v>43434</v>
      </c>
      <c r="B15">
        <v>186</v>
      </c>
      <c r="E15">
        <f t="shared" si="0"/>
        <v>21223.860000000059</v>
      </c>
      <c r="F15">
        <v>82447.81</v>
      </c>
      <c r="G15" s="32">
        <v>43290</v>
      </c>
    </row>
    <row r="16" spans="1:7" ht="14.45" x14ac:dyDescent="0.3">
      <c r="A16" s="8">
        <v>39782</v>
      </c>
      <c r="B16">
        <v>187</v>
      </c>
      <c r="E16">
        <f t="shared" si="0"/>
        <v>-69814.049999999945</v>
      </c>
      <c r="F16">
        <v>91037.91</v>
      </c>
      <c r="G16" s="31">
        <v>43333</v>
      </c>
    </row>
    <row r="17" spans="1:7" ht="14.45" x14ac:dyDescent="0.3">
      <c r="A17" s="8">
        <v>43434</v>
      </c>
      <c r="B17">
        <v>188</v>
      </c>
      <c r="E17">
        <f t="shared" si="0"/>
        <v>-147720.33999999994</v>
      </c>
      <c r="F17">
        <v>77906.289999999994</v>
      </c>
      <c r="G17" s="31">
        <v>43424</v>
      </c>
    </row>
    <row r="18" spans="1:7" ht="14.45" x14ac:dyDescent="0.3">
      <c r="A18" s="8">
        <v>43467</v>
      </c>
      <c r="B18">
        <v>223</v>
      </c>
      <c r="E18">
        <f t="shared" si="0"/>
        <v>-231018.28999999992</v>
      </c>
      <c r="F18">
        <v>83297.95</v>
      </c>
      <c r="G18" s="31">
        <v>43818</v>
      </c>
    </row>
    <row r="19" spans="1:7" x14ac:dyDescent="0.25">
      <c r="E19">
        <f t="shared" si="0"/>
        <v>-231018.28999999992</v>
      </c>
    </row>
    <row r="20" spans="1:7" ht="14.45" x14ac:dyDescent="0.3">
      <c r="E20">
        <f t="shared" si="0"/>
        <v>-231018.28999999992</v>
      </c>
    </row>
    <row r="21" spans="1:7" ht="14.45" x14ac:dyDescent="0.3">
      <c r="E21">
        <f t="shared" si="0"/>
        <v>-231018.28999999992</v>
      </c>
    </row>
    <row r="22" spans="1:7" ht="14.45" x14ac:dyDescent="0.3">
      <c r="E22">
        <f t="shared" si="0"/>
        <v>-231018.28999999992</v>
      </c>
    </row>
    <row r="25" spans="1:7" x14ac:dyDescent="0.25">
      <c r="D25" t="s">
        <v>56</v>
      </c>
      <c r="E25">
        <f>E22</f>
        <v>-231018.28999999992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E15" sqref="E15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7323</v>
      </c>
      <c r="E2" s="1" t="s">
        <v>47</v>
      </c>
      <c r="F2" s="1" t="s">
        <v>48</v>
      </c>
    </row>
    <row r="3" spans="1:6" x14ac:dyDescent="0.25">
      <c r="E3">
        <v>15000</v>
      </c>
    </row>
    <row r="4" spans="1:6" x14ac:dyDescent="0.25">
      <c r="E4">
        <v>15000</v>
      </c>
    </row>
    <row r="5" spans="1:6" x14ac:dyDescent="0.25">
      <c r="A5" s="8">
        <v>43151</v>
      </c>
      <c r="B5">
        <v>30</v>
      </c>
      <c r="E5">
        <f>E4-F5</f>
        <v>14837.5</v>
      </c>
      <c r="F5">
        <v>162.5</v>
      </c>
    </row>
    <row r="6" spans="1:6" x14ac:dyDescent="0.25">
      <c r="A6" s="9">
        <v>43165</v>
      </c>
      <c r="B6">
        <v>31</v>
      </c>
      <c r="E6">
        <f t="shared" ref="E6:E19" si="0">E5-F6</f>
        <v>14287.5</v>
      </c>
      <c r="F6">
        <v>550</v>
      </c>
    </row>
    <row r="7" spans="1:6" x14ac:dyDescent="0.25">
      <c r="A7" s="8">
        <v>43182</v>
      </c>
      <c r="B7">
        <v>40</v>
      </c>
      <c r="E7">
        <f>E6-F7</f>
        <v>14147.5</v>
      </c>
      <c r="F7">
        <v>140</v>
      </c>
    </row>
    <row r="8" spans="1:6" x14ac:dyDescent="0.25">
      <c r="A8" s="8">
        <v>43182</v>
      </c>
      <c r="B8">
        <v>41</v>
      </c>
      <c r="E8">
        <f t="shared" si="0"/>
        <v>12547.5</v>
      </c>
      <c r="F8">
        <v>1600</v>
      </c>
    </row>
    <row r="9" spans="1:6" x14ac:dyDescent="0.25">
      <c r="A9" s="8">
        <v>43182</v>
      </c>
      <c r="B9">
        <v>42</v>
      </c>
      <c r="E9">
        <f t="shared" si="0"/>
        <v>12296.5</v>
      </c>
      <c r="F9">
        <v>251</v>
      </c>
    </row>
    <row r="10" spans="1:6" x14ac:dyDescent="0.25">
      <c r="A10" s="8">
        <v>43182</v>
      </c>
      <c r="B10">
        <v>48</v>
      </c>
      <c r="E10">
        <f t="shared" si="0"/>
        <v>10611.5</v>
      </c>
      <c r="F10" s="12">
        <v>1685</v>
      </c>
    </row>
    <row r="11" spans="1:6" x14ac:dyDescent="0.25">
      <c r="A11" s="8">
        <v>43250</v>
      </c>
      <c r="B11">
        <v>69</v>
      </c>
      <c r="E11">
        <f t="shared" si="0"/>
        <v>5611.5</v>
      </c>
      <c r="F11">
        <v>5000</v>
      </c>
    </row>
    <row r="12" spans="1:6" x14ac:dyDescent="0.25">
      <c r="A12" s="8">
        <v>43329</v>
      </c>
      <c r="B12">
        <v>101</v>
      </c>
      <c r="E12">
        <f t="shared" si="0"/>
        <v>5190.5</v>
      </c>
      <c r="F12">
        <v>421</v>
      </c>
    </row>
    <row r="13" spans="1:6" x14ac:dyDescent="0.25">
      <c r="A13" s="8">
        <v>43446</v>
      </c>
      <c r="B13">
        <v>200</v>
      </c>
      <c r="E13">
        <f t="shared" si="0"/>
        <v>595.5</v>
      </c>
      <c r="F13">
        <v>4595</v>
      </c>
    </row>
    <row r="14" spans="1:6" x14ac:dyDescent="0.25">
      <c r="A14" s="8">
        <v>43446</v>
      </c>
      <c r="B14">
        <v>213</v>
      </c>
      <c r="E14">
        <f>E13+F14</f>
        <v>994.5</v>
      </c>
      <c r="F14">
        <v>399</v>
      </c>
    </row>
    <row r="15" spans="1:6" x14ac:dyDescent="0.25">
      <c r="E15">
        <f t="shared" si="0"/>
        <v>994.5</v>
      </c>
    </row>
    <row r="16" spans="1:6" x14ac:dyDescent="0.25">
      <c r="E16">
        <f t="shared" si="0"/>
        <v>994.5</v>
      </c>
    </row>
    <row r="17" spans="4:5" x14ac:dyDescent="0.25">
      <c r="E17">
        <f t="shared" si="0"/>
        <v>994.5</v>
      </c>
    </row>
    <row r="18" spans="4:5" x14ac:dyDescent="0.25">
      <c r="E18">
        <f t="shared" si="0"/>
        <v>994.5</v>
      </c>
    </row>
    <row r="19" spans="4:5" ht="14.45" x14ac:dyDescent="0.3">
      <c r="E19">
        <f t="shared" si="0"/>
        <v>994.5</v>
      </c>
    </row>
    <row r="22" spans="4:5" x14ac:dyDescent="0.25">
      <c r="D22" t="s">
        <v>49</v>
      </c>
      <c r="E22">
        <f>E19</f>
        <v>994.5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opLeftCell="A16" workbookViewId="0">
      <selection activeCell="G37" sqref="G37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7335</v>
      </c>
      <c r="E2" s="1" t="s">
        <v>47</v>
      </c>
      <c r="F2" s="1" t="s">
        <v>48</v>
      </c>
    </row>
    <row r="3" spans="1:6" x14ac:dyDescent="0.25">
      <c r="E3">
        <v>20000</v>
      </c>
    </row>
    <row r="4" spans="1:6" x14ac:dyDescent="0.25">
      <c r="A4" s="8">
        <v>43123</v>
      </c>
      <c r="B4">
        <v>8</v>
      </c>
      <c r="E4">
        <f>E3-F4</f>
        <v>19868.509999999998</v>
      </c>
      <c r="F4">
        <v>131.49</v>
      </c>
    </row>
    <row r="5" spans="1:6" x14ac:dyDescent="0.25">
      <c r="A5" s="8">
        <v>43123</v>
      </c>
      <c r="B5">
        <v>15</v>
      </c>
      <c r="E5">
        <f>E4-F5</f>
        <v>19178.509999999998</v>
      </c>
      <c r="F5">
        <v>690</v>
      </c>
    </row>
    <row r="6" spans="1:6" x14ac:dyDescent="0.25">
      <c r="A6" s="8">
        <v>43138</v>
      </c>
      <c r="B6">
        <v>19</v>
      </c>
      <c r="E6">
        <f t="shared" ref="E6:E40" si="0">E5-F6</f>
        <v>15703.509999999998</v>
      </c>
      <c r="F6">
        <v>3475</v>
      </c>
    </row>
    <row r="7" spans="1:6" x14ac:dyDescent="0.25">
      <c r="A7" s="8">
        <v>43148</v>
      </c>
      <c r="B7">
        <v>24</v>
      </c>
      <c r="E7">
        <f t="shared" si="0"/>
        <v>15162.889999999998</v>
      </c>
      <c r="F7">
        <v>540.62</v>
      </c>
    </row>
    <row r="8" spans="1:6" x14ac:dyDescent="0.25">
      <c r="A8" s="8">
        <v>43165</v>
      </c>
      <c r="B8">
        <v>37</v>
      </c>
      <c r="E8">
        <f t="shared" si="0"/>
        <v>14417.889999999998</v>
      </c>
      <c r="F8">
        <v>745</v>
      </c>
    </row>
    <row r="9" spans="1:6" x14ac:dyDescent="0.25">
      <c r="A9" s="8">
        <v>43165</v>
      </c>
      <c r="B9">
        <v>38</v>
      </c>
      <c r="E9">
        <f t="shared" si="0"/>
        <v>14208.239999999998</v>
      </c>
      <c r="F9">
        <v>209.65</v>
      </c>
    </row>
    <row r="10" spans="1:6" x14ac:dyDescent="0.25">
      <c r="A10" s="8">
        <v>43165</v>
      </c>
      <c r="B10">
        <v>39</v>
      </c>
      <c r="E10">
        <f t="shared" si="0"/>
        <v>14138.289999999997</v>
      </c>
      <c r="F10">
        <v>69.95</v>
      </c>
    </row>
    <row r="11" spans="1:6" x14ac:dyDescent="0.25">
      <c r="A11" s="8">
        <v>43182</v>
      </c>
      <c r="B11">
        <v>46</v>
      </c>
      <c r="E11">
        <f t="shared" si="0"/>
        <v>13748.289999999997</v>
      </c>
      <c r="F11">
        <v>390</v>
      </c>
    </row>
    <row r="12" spans="1:6" x14ac:dyDescent="0.25">
      <c r="A12" s="8">
        <v>43182</v>
      </c>
      <c r="B12">
        <v>50</v>
      </c>
      <c r="E12">
        <f t="shared" si="0"/>
        <v>13234.289999999997</v>
      </c>
      <c r="F12">
        <v>514</v>
      </c>
    </row>
    <row r="13" spans="1:6" x14ac:dyDescent="0.25">
      <c r="A13" s="8">
        <v>43182</v>
      </c>
      <c r="B13">
        <v>51</v>
      </c>
      <c r="E13">
        <f t="shared" si="0"/>
        <v>13027.889999999998</v>
      </c>
      <c r="F13">
        <v>206.4</v>
      </c>
    </row>
    <row r="14" spans="1:6" x14ac:dyDescent="0.25">
      <c r="A14" s="8">
        <v>43182</v>
      </c>
      <c r="B14">
        <v>52</v>
      </c>
      <c r="E14">
        <f t="shared" si="0"/>
        <v>11632.699999999997</v>
      </c>
      <c r="F14">
        <v>1395.19</v>
      </c>
    </row>
    <row r="15" spans="1:6" x14ac:dyDescent="0.25">
      <c r="A15" s="8">
        <v>43214</v>
      </c>
      <c r="B15">
        <v>58</v>
      </c>
      <c r="E15">
        <f t="shared" si="0"/>
        <v>10722.699999999997</v>
      </c>
      <c r="F15">
        <v>910</v>
      </c>
    </row>
    <row r="16" spans="1:6" x14ac:dyDescent="0.25">
      <c r="A16" s="8">
        <v>43214</v>
      </c>
      <c r="B16">
        <v>61</v>
      </c>
      <c r="E16">
        <f t="shared" si="0"/>
        <v>10138.299999999997</v>
      </c>
      <c r="F16">
        <v>584.4</v>
      </c>
    </row>
    <row r="17" spans="1:6" x14ac:dyDescent="0.25">
      <c r="A17" s="8">
        <v>43214</v>
      </c>
      <c r="B17">
        <v>62</v>
      </c>
      <c r="E17">
        <f t="shared" si="0"/>
        <v>9439.2999999999975</v>
      </c>
      <c r="F17">
        <v>699</v>
      </c>
    </row>
    <row r="18" spans="1:6" x14ac:dyDescent="0.25">
      <c r="A18" s="8">
        <v>43227</v>
      </c>
      <c r="B18">
        <v>67</v>
      </c>
      <c r="E18">
        <f t="shared" si="0"/>
        <v>8997.8499999999967</v>
      </c>
      <c r="F18">
        <v>441.45</v>
      </c>
    </row>
    <row r="19" spans="1:6" x14ac:dyDescent="0.25">
      <c r="A19" s="8">
        <v>43270</v>
      </c>
      <c r="B19">
        <v>81</v>
      </c>
      <c r="E19">
        <f t="shared" si="0"/>
        <v>8899.6799999999967</v>
      </c>
      <c r="F19">
        <v>98.17</v>
      </c>
    </row>
    <row r="20" spans="1:6" x14ac:dyDescent="0.25">
      <c r="A20" s="8">
        <v>43270</v>
      </c>
      <c r="B20">
        <v>82</v>
      </c>
      <c r="E20">
        <f t="shared" si="0"/>
        <v>7059.6799999999967</v>
      </c>
      <c r="F20">
        <v>1840</v>
      </c>
    </row>
    <row r="21" spans="1:6" x14ac:dyDescent="0.25">
      <c r="A21" s="8">
        <v>43270</v>
      </c>
      <c r="B21">
        <v>87</v>
      </c>
      <c r="E21">
        <f t="shared" si="0"/>
        <v>6878.7299999999968</v>
      </c>
      <c r="F21">
        <v>180.95</v>
      </c>
    </row>
    <row r="22" spans="1:6" x14ac:dyDescent="0.25">
      <c r="A22" s="8">
        <v>43355</v>
      </c>
      <c r="B22">
        <v>106</v>
      </c>
      <c r="E22">
        <f t="shared" si="0"/>
        <v>6543.9599999999973</v>
      </c>
      <c r="F22">
        <v>334.77</v>
      </c>
    </row>
    <row r="23" spans="1:6" x14ac:dyDescent="0.25">
      <c r="A23" s="8">
        <v>43355</v>
      </c>
      <c r="B23">
        <v>111</v>
      </c>
      <c r="E23">
        <f t="shared" si="0"/>
        <v>5403.4599999999973</v>
      </c>
      <c r="F23">
        <v>1140.5</v>
      </c>
    </row>
    <row r="24" spans="1:6" x14ac:dyDescent="0.25">
      <c r="A24" s="8">
        <v>43368</v>
      </c>
      <c r="B24">
        <v>131</v>
      </c>
      <c r="E24">
        <f t="shared" si="0"/>
        <v>5254.4599999999973</v>
      </c>
      <c r="F24">
        <v>149</v>
      </c>
    </row>
    <row r="25" spans="1:6" x14ac:dyDescent="0.25">
      <c r="A25" s="8">
        <v>43368</v>
      </c>
      <c r="B25">
        <v>122</v>
      </c>
      <c r="E25">
        <f t="shared" si="0"/>
        <v>4562.4599999999973</v>
      </c>
      <c r="F25">
        <v>692</v>
      </c>
    </row>
    <row r="26" spans="1:6" x14ac:dyDescent="0.25">
      <c r="A26" s="8">
        <v>43368</v>
      </c>
      <c r="B26">
        <v>130</v>
      </c>
      <c r="E26">
        <f t="shared" si="0"/>
        <v>4087.4599999999973</v>
      </c>
      <c r="F26">
        <v>475</v>
      </c>
    </row>
    <row r="27" spans="1:6" x14ac:dyDescent="0.25">
      <c r="A27" s="8">
        <v>43368</v>
      </c>
      <c r="B27">
        <v>131</v>
      </c>
      <c r="E27">
        <f t="shared" si="0"/>
        <v>3938.4599999999973</v>
      </c>
      <c r="F27">
        <v>149</v>
      </c>
    </row>
    <row r="28" spans="1:6" x14ac:dyDescent="0.25">
      <c r="A28" s="8">
        <v>43423</v>
      </c>
      <c r="B28">
        <v>184</v>
      </c>
      <c r="E28">
        <f t="shared" si="0"/>
        <v>3639.2599999999975</v>
      </c>
      <c r="F28">
        <v>299.2</v>
      </c>
    </row>
    <row r="29" spans="1:6" x14ac:dyDescent="0.25">
      <c r="A29" s="8">
        <v>43434</v>
      </c>
      <c r="B29">
        <v>192</v>
      </c>
      <c r="E29">
        <f t="shared" si="0"/>
        <v>3552.5599999999977</v>
      </c>
      <c r="F29">
        <v>86.7</v>
      </c>
    </row>
    <row r="30" spans="1:6" x14ac:dyDescent="0.25">
      <c r="A30" s="8">
        <v>43434</v>
      </c>
      <c r="B30">
        <v>195</v>
      </c>
      <c r="E30">
        <f t="shared" si="0"/>
        <v>1768.0599999999977</v>
      </c>
      <c r="F30">
        <v>1784.5</v>
      </c>
    </row>
    <row r="31" spans="1:6" x14ac:dyDescent="0.25">
      <c r="A31" s="8">
        <v>43446</v>
      </c>
      <c r="B31">
        <v>201</v>
      </c>
      <c r="E31">
        <f t="shared" si="0"/>
        <v>-1645.9400000000023</v>
      </c>
      <c r="F31">
        <v>3414</v>
      </c>
    </row>
    <row r="32" spans="1:6" x14ac:dyDescent="0.25">
      <c r="A32" s="8">
        <v>43446</v>
      </c>
      <c r="B32">
        <v>202</v>
      </c>
      <c r="E32">
        <f t="shared" si="0"/>
        <v>-2224.9400000000023</v>
      </c>
      <c r="F32">
        <v>579</v>
      </c>
    </row>
    <row r="33" spans="1:6" x14ac:dyDescent="0.25">
      <c r="A33" s="9">
        <v>43446</v>
      </c>
      <c r="B33">
        <v>203</v>
      </c>
      <c r="E33">
        <f t="shared" si="0"/>
        <v>-2420.9400000000023</v>
      </c>
      <c r="F33">
        <v>196</v>
      </c>
    </row>
    <row r="34" spans="1:6" ht="14.45" x14ac:dyDescent="0.3">
      <c r="A34" s="8">
        <v>43454</v>
      </c>
      <c r="B34">
        <v>220</v>
      </c>
      <c r="E34">
        <f t="shared" si="0"/>
        <v>-2528.4600000000023</v>
      </c>
      <c r="F34">
        <v>107.52</v>
      </c>
    </row>
    <row r="35" spans="1:6" ht="14.45" x14ac:dyDescent="0.3">
      <c r="A35" s="8">
        <v>43472</v>
      </c>
      <c r="B35">
        <v>234</v>
      </c>
      <c r="E35">
        <f t="shared" si="0"/>
        <v>-2905.6500000000024</v>
      </c>
      <c r="F35">
        <v>377.19</v>
      </c>
    </row>
    <row r="36" spans="1:6" ht="14.45" x14ac:dyDescent="0.3">
      <c r="E36">
        <f t="shared" si="0"/>
        <v>-2905.6500000000024</v>
      </c>
    </row>
    <row r="37" spans="1:6" ht="14.45" x14ac:dyDescent="0.3">
      <c r="E37">
        <f t="shared" si="0"/>
        <v>-2905.6500000000024</v>
      </c>
    </row>
    <row r="38" spans="1:6" ht="14.45" x14ac:dyDescent="0.3">
      <c r="E38">
        <f t="shared" si="0"/>
        <v>-2905.6500000000024</v>
      </c>
    </row>
    <row r="39" spans="1:6" ht="14.45" x14ac:dyDescent="0.3">
      <c r="E39">
        <f t="shared" si="0"/>
        <v>-2905.6500000000024</v>
      </c>
    </row>
    <row r="40" spans="1:6" ht="14.45" x14ac:dyDescent="0.3">
      <c r="E40">
        <f t="shared" si="0"/>
        <v>-2905.6500000000024</v>
      </c>
    </row>
    <row r="42" spans="1:6" x14ac:dyDescent="0.25">
      <c r="D42" t="s">
        <v>49</v>
      </c>
      <c r="E42">
        <f>E40</f>
        <v>-2905.6500000000024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F11" sqref="F11"/>
    </sheetView>
  </sheetViews>
  <sheetFormatPr baseColWidth="10" defaultRowHeight="15" x14ac:dyDescent="0.25"/>
  <cols>
    <col min="4" max="4" width="21.42578125" bestFit="1" customWidth="1"/>
  </cols>
  <sheetData>
    <row r="2" spans="1:6" x14ac:dyDescent="0.25">
      <c r="A2" s="1" t="s">
        <v>44</v>
      </c>
      <c r="B2" s="1" t="s">
        <v>45</v>
      </c>
      <c r="C2" s="1" t="s">
        <v>46</v>
      </c>
      <c r="D2">
        <v>7400</v>
      </c>
      <c r="E2" s="1" t="s">
        <v>47</v>
      </c>
      <c r="F2" s="1" t="s">
        <v>48</v>
      </c>
    </row>
    <row r="3" spans="1:6" x14ac:dyDescent="0.25">
      <c r="E3">
        <v>40000</v>
      </c>
    </row>
    <row r="4" spans="1:6" x14ac:dyDescent="0.25">
      <c r="A4" s="8">
        <v>43165</v>
      </c>
      <c r="B4">
        <v>33</v>
      </c>
      <c r="E4">
        <f>E3-F4</f>
        <v>29067</v>
      </c>
      <c r="F4">
        <v>10933</v>
      </c>
    </row>
    <row r="5" spans="1:6" x14ac:dyDescent="0.25">
      <c r="A5" s="8">
        <v>43250</v>
      </c>
      <c r="B5">
        <v>71</v>
      </c>
      <c r="E5">
        <f>E4-F5</f>
        <v>19043</v>
      </c>
      <c r="F5">
        <v>10024</v>
      </c>
    </row>
    <row r="6" spans="1:6" x14ac:dyDescent="0.25">
      <c r="A6" s="8">
        <v>43355</v>
      </c>
      <c r="B6">
        <v>104</v>
      </c>
      <c r="E6">
        <f t="shared" ref="E6:E20" si="0">E5-F6</f>
        <v>8019</v>
      </c>
      <c r="F6">
        <v>11024</v>
      </c>
    </row>
    <row r="7" spans="1:6" x14ac:dyDescent="0.25">
      <c r="A7" s="8">
        <v>43413</v>
      </c>
      <c r="B7">
        <v>171</v>
      </c>
      <c r="E7">
        <f t="shared" si="0"/>
        <v>7519</v>
      </c>
      <c r="F7">
        <v>500</v>
      </c>
    </row>
    <row r="8" spans="1:6" x14ac:dyDescent="0.25">
      <c r="A8" s="8">
        <v>43434</v>
      </c>
      <c r="B8">
        <v>194</v>
      </c>
      <c r="E8">
        <f t="shared" si="0"/>
        <v>-3505</v>
      </c>
      <c r="F8">
        <v>11024</v>
      </c>
    </row>
    <row r="9" spans="1:6" x14ac:dyDescent="0.25">
      <c r="A9" s="8"/>
      <c r="E9">
        <f t="shared" si="0"/>
        <v>-3505</v>
      </c>
    </row>
    <row r="10" spans="1:6" x14ac:dyDescent="0.25">
      <c r="E10">
        <f t="shared" si="0"/>
        <v>-3505</v>
      </c>
    </row>
    <row r="11" spans="1:6" x14ac:dyDescent="0.25">
      <c r="E11">
        <f t="shared" si="0"/>
        <v>-3505</v>
      </c>
    </row>
    <row r="12" spans="1:6" x14ac:dyDescent="0.25">
      <c r="E12">
        <f t="shared" si="0"/>
        <v>-3505</v>
      </c>
    </row>
    <row r="13" spans="1:6" x14ac:dyDescent="0.25">
      <c r="E13">
        <f t="shared" si="0"/>
        <v>-3505</v>
      </c>
    </row>
    <row r="14" spans="1:6" x14ac:dyDescent="0.25">
      <c r="E14">
        <f t="shared" si="0"/>
        <v>-3505</v>
      </c>
    </row>
    <row r="15" spans="1:6" x14ac:dyDescent="0.25">
      <c r="E15">
        <f t="shared" si="0"/>
        <v>-3505</v>
      </c>
    </row>
    <row r="16" spans="1:6" x14ac:dyDescent="0.25">
      <c r="E16">
        <f t="shared" si="0"/>
        <v>-3505</v>
      </c>
    </row>
    <row r="17" spans="4:5" x14ac:dyDescent="0.25">
      <c r="E17">
        <f t="shared" si="0"/>
        <v>-3505</v>
      </c>
    </row>
    <row r="18" spans="4:5" x14ac:dyDescent="0.25">
      <c r="E18">
        <f t="shared" si="0"/>
        <v>-3505</v>
      </c>
    </row>
    <row r="19" spans="4:5" ht="14.45" x14ac:dyDescent="0.3">
      <c r="E19">
        <f t="shared" si="0"/>
        <v>-3505</v>
      </c>
    </row>
    <row r="20" spans="4:5" ht="14.45" x14ac:dyDescent="0.3">
      <c r="E20">
        <f t="shared" si="0"/>
        <v>-3505</v>
      </c>
    </row>
    <row r="23" spans="4:5" x14ac:dyDescent="0.25">
      <c r="D23" t="s">
        <v>49</v>
      </c>
      <c r="E23">
        <f>E20</f>
        <v>-3505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F13" sqref="F13"/>
    </sheetView>
  </sheetViews>
  <sheetFormatPr baseColWidth="10" defaultRowHeight="15" x14ac:dyDescent="0.25"/>
  <cols>
    <col min="4" max="4" width="21.42578125" bestFit="1" customWidth="1"/>
  </cols>
  <sheetData>
    <row r="2" spans="1:6" x14ac:dyDescent="0.25">
      <c r="A2" s="1" t="s">
        <v>44</v>
      </c>
      <c r="B2" s="1" t="s">
        <v>45</v>
      </c>
      <c r="C2" s="1" t="s">
        <v>46</v>
      </c>
      <c r="D2">
        <v>7420</v>
      </c>
      <c r="E2" s="1" t="s">
        <v>47</v>
      </c>
      <c r="F2" s="1" t="s">
        <v>48</v>
      </c>
    </row>
    <row r="3" spans="1:6" x14ac:dyDescent="0.25">
      <c r="A3" s="8"/>
      <c r="E3">
        <v>5000</v>
      </c>
    </row>
    <row r="4" spans="1:6" x14ac:dyDescent="0.25">
      <c r="A4" s="8">
        <v>43138</v>
      </c>
      <c r="B4">
        <v>16</v>
      </c>
      <c r="E4">
        <f>E3-F4</f>
        <v>4751</v>
      </c>
      <c r="F4">
        <v>249</v>
      </c>
    </row>
    <row r="5" spans="1:6" x14ac:dyDescent="0.25">
      <c r="A5" s="8">
        <v>43250</v>
      </c>
      <c r="B5">
        <v>74</v>
      </c>
      <c r="E5">
        <f>E4-F5</f>
        <v>4381</v>
      </c>
      <c r="F5">
        <v>370</v>
      </c>
    </row>
    <row r="6" spans="1:6" x14ac:dyDescent="0.25">
      <c r="A6" s="8">
        <v>43319</v>
      </c>
      <c r="B6">
        <v>97</v>
      </c>
      <c r="E6">
        <f t="shared" ref="E6:E21" si="0">E5-F6</f>
        <v>4081</v>
      </c>
      <c r="F6">
        <v>300</v>
      </c>
    </row>
    <row r="7" spans="1:6" x14ac:dyDescent="0.25">
      <c r="A7" s="8">
        <v>43355</v>
      </c>
      <c r="B7">
        <v>107</v>
      </c>
      <c r="E7">
        <f t="shared" si="0"/>
        <v>3733</v>
      </c>
      <c r="F7">
        <v>348</v>
      </c>
    </row>
    <row r="8" spans="1:6" x14ac:dyDescent="0.25">
      <c r="A8" s="8" t="s">
        <v>62</v>
      </c>
      <c r="B8">
        <v>114</v>
      </c>
      <c r="E8">
        <f t="shared" si="0"/>
        <v>3440</v>
      </c>
      <c r="F8">
        <v>293</v>
      </c>
    </row>
    <row r="9" spans="1:6" x14ac:dyDescent="0.25">
      <c r="A9" s="8">
        <v>43362</v>
      </c>
      <c r="B9">
        <v>182</v>
      </c>
      <c r="E9">
        <f t="shared" si="0"/>
        <v>2642</v>
      </c>
      <c r="F9">
        <v>798</v>
      </c>
    </row>
    <row r="10" spans="1:6" x14ac:dyDescent="0.25">
      <c r="A10" s="8">
        <v>43472</v>
      </c>
      <c r="B10">
        <v>235</v>
      </c>
      <c r="E10">
        <f t="shared" si="0"/>
        <v>1642</v>
      </c>
      <c r="F10">
        <v>1000</v>
      </c>
    </row>
    <row r="11" spans="1:6" x14ac:dyDescent="0.25">
      <c r="B11" t="s">
        <v>59</v>
      </c>
      <c r="E11">
        <f t="shared" si="0"/>
        <v>1642</v>
      </c>
    </row>
    <row r="12" spans="1:6" x14ac:dyDescent="0.25">
      <c r="E12">
        <f t="shared" si="0"/>
        <v>1642</v>
      </c>
    </row>
    <row r="13" spans="1:6" x14ac:dyDescent="0.25">
      <c r="E13">
        <f t="shared" si="0"/>
        <v>1642</v>
      </c>
    </row>
    <row r="14" spans="1:6" x14ac:dyDescent="0.25">
      <c r="E14">
        <f t="shared" si="0"/>
        <v>1642</v>
      </c>
    </row>
    <row r="15" spans="1:6" x14ac:dyDescent="0.25">
      <c r="E15">
        <f t="shared" si="0"/>
        <v>1642</v>
      </c>
    </row>
    <row r="16" spans="1:6" x14ac:dyDescent="0.25">
      <c r="E16">
        <f t="shared" si="0"/>
        <v>1642</v>
      </c>
    </row>
    <row r="17" spans="4:5" x14ac:dyDescent="0.25">
      <c r="E17">
        <f t="shared" si="0"/>
        <v>1642</v>
      </c>
    </row>
    <row r="18" spans="4:5" x14ac:dyDescent="0.25">
      <c r="E18">
        <f t="shared" si="0"/>
        <v>1642</v>
      </c>
    </row>
    <row r="19" spans="4:5" ht="14.45" x14ac:dyDescent="0.3">
      <c r="E19">
        <f t="shared" si="0"/>
        <v>1642</v>
      </c>
    </row>
    <row r="20" spans="4:5" ht="14.45" x14ac:dyDescent="0.3">
      <c r="E20">
        <f t="shared" si="0"/>
        <v>1642</v>
      </c>
    </row>
    <row r="21" spans="4:5" ht="14.45" x14ac:dyDescent="0.3">
      <c r="E21">
        <f t="shared" si="0"/>
        <v>1642</v>
      </c>
    </row>
    <row r="24" spans="4:5" x14ac:dyDescent="0.25">
      <c r="D24" t="s">
        <v>49</v>
      </c>
      <c r="E24">
        <f>E21</f>
        <v>1642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opLeftCell="C1" workbookViewId="0">
      <selection activeCell="F11" sqref="F11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7440</v>
      </c>
      <c r="E2" s="1" t="s">
        <v>47</v>
      </c>
      <c r="F2" s="1" t="s">
        <v>48</v>
      </c>
    </row>
    <row r="3" spans="1:6" x14ac:dyDescent="0.25">
      <c r="E3">
        <v>20000</v>
      </c>
    </row>
    <row r="4" spans="1:6" x14ac:dyDescent="0.25">
      <c r="A4" s="8"/>
      <c r="E4">
        <f>E3-F4</f>
        <v>20000</v>
      </c>
    </row>
    <row r="5" spans="1:6" x14ac:dyDescent="0.25">
      <c r="E5">
        <f>E4-F5</f>
        <v>20000</v>
      </c>
    </row>
    <row r="6" spans="1:6" x14ac:dyDescent="0.25">
      <c r="C6" s="8">
        <v>43454</v>
      </c>
      <c r="D6">
        <v>217</v>
      </c>
      <c r="E6">
        <f t="shared" ref="E6:E19" si="0">E5-F6</f>
        <v>0</v>
      </c>
      <c r="F6">
        <v>20000</v>
      </c>
    </row>
    <row r="7" spans="1:6" x14ac:dyDescent="0.25">
      <c r="E7">
        <f t="shared" si="0"/>
        <v>0</v>
      </c>
    </row>
    <row r="8" spans="1:6" x14ac:dyDescent="0.25">
      <c r="E8">
        <f t="shared" si="0"/>
        <v>0</v>
      </c>
    </row>
    <row r="9" spans="1:6" x14ac:dyDescent="0.25">
      <c r="E9">
        <f t="shared" si="0"/>
        <v>0</v>
      </c>
    </row>
    <row r="10" spans="1:6" x14ac:dyDescent="0.25">
      <c r="E10">
        <f t="shared" si="0"/>
        <v>0</v>
      </c>
    </row>
    <row r="11" spans="1:6" x14ac:dyDescent="0.25">
      <c r="E11">
        <f t="shared" si="0"/>
        <v>0</v>
      </c>
    </row>
    <row r="12" spans="1:6" x14ac:dyDescent="0.25">
      <c r="E12">
        <f t="shared" si="0"/>
        <v>0</v>
      </c>
    </row>
    <row r="13" spans="1:6" x14ac:dyDescent="0.25">
      <c r="E13">
        <f t="shared" si="0"/>
        <v>0</v>
      </c>
    </row>
    <row r="14" spans="1:6" x14ac:dyDescent="0.25">
      <c r="E14">
        <f t="shared" si="0"/>
        <v>0</v>
      </c>
    </row>
    <row r="15" spans="1:6" x14ac:dyDescent="0.25">
      <c r="E15">
        <f t="shared" si="0"/>
        <v>0</v>
      </c>
    </row>
    <row r="16" spans="1:6" x14ac:dyDescent="0.25">
      <c r="E16">
        <f t="shared" si="0"/>
        <v>0</v>
      </c>
    </row>
    <row r="17" spans="4:5" x14ac:dyDescent="0.25">
      <c r="E17">
        <f t="shared" si="0"/>
        <v>0</v>
      </c>
    </row>
    <row r="18" spans="4:5" x14ac:dyDescent="0.25">
      <c r="E18">
        <f t="shared" si="0"/>
        <v>0</v>
      </c>
    </row>
    <row r="19" spans="4:5" ht="14.45" x14ac:dyDescent="0.3">
      <c r="E19">
        <f t="shared" si="0"/>
        <v>0</v>
      </c>
    </row>
    <row r="22" spans="4:5" x14ac:dyDescent="0.25">
      <c r="D22" t="s">
        <v>49</v>
      </c>
      <c r="E22">
        <f>E19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D9" sqref="D9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7622</v>
      </c>
      <c r="E2" s="1" t="s">
        <v>47</v>
      </c>
      <c r="F2" s="1" t="s">
        <v>48</v>
      </c>
    </row>
    <row r="3" spans="1:6" x14ac:dyDescent="0.25">
      <c r="E3">
        <v>7500</v>
      </c>
    </row>
    <row r="4" spans="1:6" x14ac:dyDescent="0.25">
      <c r="A4" s="8">
        <v>43182</v>
      </c>
      <c r="B4">
        <v>47</v>
      </c>
      <c r="E4">
        <f>E3-F4</f>
        <v>1039</v>
      </c>
      <c r="F4">
        <v>6461</v>
      </c>
    </row>
    <row r="5" spans="1:6" x14ac:dyDescent="0.25">
      <c r="A5" s="8">
        <v>43227</v>
      </c>
      <c r="B5">
        <v>66</v>
      </c>
      <c r="E5">
        <f>E4-F5</f>
        <v>703</v>
      </c>
      <c r="F5">
        <v>336</v>
      </c>
    </row>
    <row r="6" spans="1:6" x14ac:dyDescent="0.25">
      <c r="A6" s="8"/>
      <c r="E6">
        <f t="shared" ref="E6:E19" si="0">E5-F6</f>
        <v>703</v>
      </c>
    </row>
    <row r="7" spans="1:6" x14ac:dyDescent="0.25">
      <c r="E7">
        <f t="shared" si="0"/>
        <v>703</v>
      </c>
    </row>
    <row r="8" spans="1:6" x14ac:dyDescent="0.25">
      <c r="E8">
        <f t="shared" si="0"/>
        <v>703</v>
      </c>
    </row>
    <row r="9" spans="1:6" x14ac:dyDescent="0.25">
      <c r="E9">
        <f t="shared" si="0"/>
        <v>703</v>
      </c>
    </row>
    <row r="10" spans="1:6" x14ac:dyDescent="0.25">
      <c r="E10">
        <f t="shared" si="0"/>
        <v>703</v>
      </c>
    </row>
    <row r="11" spans="1:6" x14ac:dyDescent="0.25">
      <c r="E11">
        <f t="shared" si="0"/>
        <v>703</v>
      </c>
    </row>
    <row r="12" spans="1:6" x14ac:dyDescent="0.25">
      <c r="E12">
        <f t="shared" si="0"/>
        <v>703</v>
      </c>
    </row>
    <row r="13" spans="1:6" x14ac:dyDescent="0.25">
      <c r="E13">
        <f t="shared" si="0"/>
        <v>703</v>
      </c>
    </row>
    <row r="14" spans="1:6" x14ac:dyDescent="0.25">
      <c r="E14">
        <f t="shared" si="0"/>
        <v>703</v>
      </c>
    </row>
    <row r="15" spans="1:6" x14ac:dyDescent="0.25">
      <c r="E15">
        <f t="shared" si="0"/>
        <v>703</v>
      </c>
    </row>
    <row r="16" spans="1:6" x14ac:dyDescent="0.25">
      <c r="E16">
        <f t="shared" si="0"/>
        <v>703</v>
      </c>
    </row>
    <row r="17" spans="4:5" x14ac:dyDescent="0.25">
      <c r="E17">
        <f t="shared" si="0"/>
        <v>703</v>
      </c>
    </row>
    <row r="18" spans="4:5" x14ac:dyDescent="0.25">
      <c r="E18">
        <f t="shared" si="0"/>
        <v>703</v>
      </c>
    </row>
    <row r="19" spans="4:5" ht="14.45" x14ac:dyDescent="0.3">
      <c r="E19">
        <f t="shared" si="0"/>
        <v>703</v>
      </c>
    </row>
    <row r="22" spans="4:5" x14ac:dyDescent="0.25">
      <c r="D22" t="s">
        <v>49</v>
      </c>
      <c r="E22">
        <f>E19</f>
        <v>703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F7" sqref="F7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7610</v>
      </c>
      <c r="E2" s="1" t="s">
        <v>47</v>
      </c>
      <c r="F2" s="1" t="s">
        <v>48</v>
      </c>
    </row>
    <row r="3" spans="1:6" x14ac:dyDescent="0.25">
      <c r="E3">
        <v>25000</v>
      </c>
    </row>
    <row r="4" spans="1:6" x14ac:dyDescent="0.25">
      <c r="A4" s="8">
        <v>43182</v>
      </c>
      <c r="B4">
        <v>54</v>
      </c>
      <c r="E4">
        <f>E3-F4</f>
        <v>0</v>
      </c>
      <c r="F4">
        <v>25000</v>
      </c>
    </row>
    <row r="5" spans="1:6" x14ac:dyDescent="0.25">
      <c r="E5">
        <f>E4-F5</f>
        <v>0</v>
      </c>
    </row>
    <row r="6" spans="1:6" x14ac:dyDescent="0.25">
      <c r="E6">
        <f t="shared" ref="E6:E19" si="0">E5-F6</f>
        <v>0</v>
      </c>
    </row>
    <row r="7" spans="1:6" x14ac:dyDescent="0.25">
      <c r="E7">
        <f t="shared" si="0"/>
        <v>0</v>
      </c>
    </row>
    <row r="8" spans="1:6" x14ac:dyDescent="0.25">
      <c r="E8">
        <f t="shared" si="0"/>
        <v>0</v>
      </c>
    </row>
    <row r="9" spans="1:6" x14ac:dyDescent="0.25">
      <c r="E9">
        <f t="shared" si="0"/>
        <v>0</v>
      </c>
    </row>
    <row r="10" spans="1:6" x14ac:dyDescent="0.25">
      <c r="E10">
        <f t="shared" si="0"/>
        <v>0</v>
      </c>
    </row>
    <row r="11" spans="1:6" x14ac:dyDescent="0.25">
      <c r="E11">
        <f t="shared" si="0"/>
        <v>0</v>
      </c>
    </row>
    <row r="12" spans="1:6" x14ac:dyDescent="0.25">
      <c r="E12">
        <f t="shared" si="0"/>
        <v>0</v>
      </c>
    </row>
    <row r="13" spans="1:6" x14ac:dyDescent="0.25">
      <c r="E13">
        <f t="shared" si="0"/>
        <v>0</v>
      </c>
    </row>
    <row r="14" spans="1:6" x14ac:dyDescent="0.25">
      <c r="E14">
        <f t="shared" si="0"/>
        <v>0</v>
      </c>
    </row>
    <row r="15" spans="1:6" x14ac:dyDescent="0.25">
      <c r="E15">
        <f t="shared" si="0"/>
        <v>0</v>
      </c>
    </row>
    <row r="16" spans="1:6" x14ac:dyDescent="0.25">
      <c r="E16">
        <f t="shared" si="0"/>
        <v>0</v>
      </c>
    </row>
    <row r="17" spans="4:5" x14ac:dyDescent="0.25">
      <c r="E17">
        <f t="shared" si="0"/>
        <v>0</v>
      </c>
    </row>
    <row r="18" spans="4:5" x14ac:dyDescent="0.25">
      <c r="E18">
        <f t="shared" si="0"/>
        <v>0</v>
      </c>
    </row>
    <row r="19" spans="4:5" ht="14.45" x14ac:dyDescent="0.3">
      <c r="E19">
        <f t="shared" si="0"/>
        <v>0</v>
      </c>
    </row>
    <row r="22" spans="4:5" x14ac:dyDescent="0.25">
      <c r="D22" t="s">
        <v>49</v>
      </c>
      <c r="E22">
        <f>E19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opLeftCell="C1" workbookViewId="0">
      <selection activeCell="A9" sqref="A9"/>
    </sheetView>
  </sheetViews>
  <sheetFormatPr baseColWidth="10" defaultRowHeight="15" x14ac:dyDescent="0.25"/>
  <cols>
    <col min="4" max="4" width="21.42578125" bestFit="1" customWidth="1"/>
  </cols>
  <sheetData>
    <row r="2" spans="1:6" x14ac:dyDescent="0.25">
      <c r="A2" s="1" t="s">
        <v>44</v>
      </c>
      <c r="B2" s="1" t="s">
        <v>45</v>
      </c>
      <c r="C2" s="1" t="s">
        <v>46</v>
      </c>
      <c r="D2">
        <v>7620</v>
      </c>
      <c r="E2" s="1" t="s">
        <v>47</v>
      </c>
      <c r="F2" s="1" t="s">
        <v>48</v>
      </c>
    </row>
    <row r="4" spans="1:6" x14ac:dyDescent="0.25">
      <c r="A4" s="9"/>
      <c r="E4">
        <v>7500</v>
      </c>
    </row>
    <row r="5" spans="1:6" x14ac:dyDescent="0.25">
      <c r="A5" s="8">
        <v>43148</v>
      </c>
      <c r="B5">
        <v>23</v>
      </c>
      <c r="E5">
        <f>E4-F5</f>
        <v>6465</v>
      </c>
      <c r="F5">
        <v>1035</v>
      </c>
    </row>
    <row r="6" spans="1:6" x14ac:dyDescent="0.25">
      <c r="A6" s="8">
        <v>43382</v>
      </c>
      <c r="B6">
        <v>136</v>
      </c>
      <c r="E6">
        <f t="shared" ref="E6:E21" si="0">E5-F6</f>
        <v>6024</v>
      </c>
      <c r="F6">
        <v>441</v>
      </c>
    </row>
    <row r="7" spans="1:6" x14ac:dyDescent="0.25">
      <c r="A7" s="8">
        <v>43382</v>
      </c>
      <c r="B7">
        <v>135</v>
      </c>
      <c r="E7">
        <f t="shared" si="0"/>
        <v>5681</v>
      </c>
      <c r="F7">
        <v>343</v>
      </c>
    </row>
    <row r="8" spans="1:6" x14ac:dyDescent="0.25">
      <c r="A8" s="8">
        <v>43413</v>
      </c>
      <c r="B8">
        <v>169</v>
      </c>
      <c r="E8">
        <f t="shared" si="0"/>
        <v>4487</v>
      </c>
      <c r="F8">
        <v>1194</v>
      </c>
    </row>
    <row r="9" spans="1:6" x14ac:dyDescent="0.25">
      <c r="E9">
        <f t="shared" si="0"/>
        <v>4487</v>
      </c>
    </row>
    <row r="10" spans="1:6" x14ac:dyDescent="0.25">
      <c r="E10">
        <f t="shared" si="0"/>
        <v>4487</v>
      </c>
    </row>
    <row r="11" spans="1:6" x14ac:dyDescent="0.25">
      <c r="E11">
        <f t="shared" si="0"/>
        <v>4487</v>
      </c>
    </row>
    <row r="12" spans="1:6" x14ac:dyDescent="0.25">
      <c r="E12">
        <f t="shared" si="0"/>
        <v>4487</v>
      </c>
    </row>
    <row r="13" spans="1:6" x14ac:dyDescent="0.25">
      <c r="E13">
        <f t="shared" si="0"/>
        <v>4487</v>
      </c>
    </row>
    <row r="14" spans="1:6" x14ac:dyDescent="0.25">
      <c r="E14">
        <f t="shared" si="0"/>
        <v>4487</v>
      </c>
    </row>
    <row r="15" spans="1:6" x14ac:dyDescent="0.25">
      <c r="E15">
        <f t="shared" si="0"/>
        <v>4487</v>
      </c>
    </row>
    <row r="16" spans="1:6" x14ac:dyDescent="0.25">
      <c r="E16">
        <f t="shared" si="0"/>
        <v>4487</v>
      </c>
    </row>
    <row r="17" spans="4:5" x14ac:dyDescent="0.25">
      <c r="E17">
        <f t="shared" si="0"/>
        <v>4487</v>
      </c>
    </row>
    <row r="18" spans="4:5" x14ac:dyDescent="0.25">
      <c r="E18">
        <f t="shared" si="0"/>
        <v>4487</v>
      </c>
    </row>
    <row r="19" spans="4:5" ht="14.45" x14ac:dyDescent="0.3">
      <c r="E19">
        <f t="shared" si="0"/>
        <v>4487</v>
      </c>
    </row>
    <row r="20" spans="4:5" ht="14.45" x14ac:dyDescent="0.3">
      <c r="E20">
        <f t="shared" si="0"/>
        <v>4487</v>
      </c>
    </row>
    <row r="21" spans="4:5" ht="14.45" x14ac:dyDescent="0.3">
      <c r="E21">
        <f t="shared" si="0"/>
        <v>4487</v>
      </c>
    </row>
    <row r="23" spans="4:5" x14ac:dyDescent="0.25">
      <c r="D23" t="s">
        <v>49</v>
      </c>
      <c r="E23">
        <f>E21</f>
        <v>4487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G10" sqref="G10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E2" s="1" t="s">
        <v>47</v>
      </c>
      <c r="F2" s="1" t="s">
        <v>48</v>
      </c>
    </row>
    <row r="4" spans="1:6" x14ac:dyDescent="0.25">
      <c r="E4">
        <v>7500</v>
      </c>
    </row>
    <row r="5" spans="1:6" x14ac:dyDescent="0.25">
      <c r="A5" s="8">
        <v>43382</v>
      </c>
      <c r="B5">
        <v>143</v>
      </c>
      <c r="E5">
        <f>E4-F5</f>
        <v>3638.5</v>
      </c>
      <c r="F5">
        <v>3861.5</v>
      </c>
    </row>
    <row r="6" spans="1:6" x14ac:dyDescent="0.25">
      <c r="A6" s="8">
        <v>43397</v>
      </c>
      <c r="B6">
        <v>163</v>
      </c>
      <c r="E6">
        <f t="shared" ref="E6:E20" si="0">E5-F6</f>
        <v>2952.5</v>
      </c>
      <c r="F6">
        <v>686</v>
      </c>
    </row>
    <row r="7" spans="1:6" x14ac:dyDescent="0.25">
      <c r="A7" s="8">
        <v>43397</v>
      </c>
      <c r="B7">
        <v>165</v>
      </c>
      <c r="E7">
        <f t="shared" si="0"/>
        <v>2423.5</v>
      </c>
      <c r="F7">
        <v>529</v>
      </c>
    </row>
    <row r="8" spans="1:6" x14ac:dyDescent="0.25">
      <c r="A8" s="8">
        <v>43434</v>
      </c>
      <c r="B8">
        <v>196</v>
      </c>
      <c r="E8">
        <f t="shared" si="0"/>
        <v>838.5</v>
      </c>
      <c r="F8">
        <v>1585</v>
      </c>
    </row>
    <row r="9" spans="1:6" x14ac:dyDescent="0.25">
      <c r="E9">
        <f t="shared" si="0"/>
        <v>838.5</v>
      </c>
    </row>
    <row r="10" spans="1:6" x14ac:dyDescent="0.25">
      <c r="E10">
        <f t="shared" si="0"/>
        <v>838.5</v>
      </c>
    </row>
    <row r="11" spans="1:6" x14ac:dyDescent="0.25">
      <c r="E11">
        <f t="shared" si="0"/>
        <v>838.5</v>
      </c>
    </row>
    <row r="12" spans="1:6" x14ac:dyDescent="0.25">
      <c r="E12">
        <f t="shared" si="0"/>
        <v>838.5</v>
      </c>
    </row>
    <row r="13" spans="1:6" x14ac:dyDescent="0.25">
      <c r="E13">
        <f t="shared" si="0"/>
        <v>838.5</v>
      </c>
    </row>
    <row r="14" spans="1:6" x14ac:dyDescent="0.25">
      <c r="E14">
        <f t="shared" si="0"/>
        <v>838.5</v>
      </c>
    </row>
    <row r="15" spans="1:6" x14ac:dyDescent="0.25">
      <c r="E15">
        <f t="shared" si="0"/>
        <v>838.5</v>
      </c>
    </row>
    <row r="16" spans="1:6" x14ac:dyDescent="0.25">
      <c r="E16">
        <f t="shared" si="0"/>
        <v>838.5</v>
      </c>
    </row>
    <row r="17" spans="4:5" x14ac:dyDescent="0.25">
      <c r="E17">
        <f t="shared" si="0"/>
        <v>838.5</v>
      </c>
    </row>
    <row r="18" spans="4:5" x14ac:dyDescent="0.25">
      <c r="E18">
        <f t="shared" si="0"/>
        <v>838.5</v>
      </c>
    </row>
    <row r="19" spans="4:5" ht="14.45" x14ac:dyDescent="0.3">
      <c r="E19">
        <f t="shared" si="0"/>
        <v>838.5</v>
      </c>
    </row>
    <row r="20" spans="4:5" ht="14.45" x14ac:dyDescent="0.3">
      <c r="E20">
        <f t="shared" si="0"/>
        <v>838.5</v>
      </c>
    </row>
    <row r="22" spans="4:5" x14ac:dyDescent="0.25">
      <c r="D22" t="s">
        <v>49</v>
      </c>
      <c r="E22">
        <f>E20</f>
        <v>838.5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zoomScaleNormal="100" workbookViewId="0">
      <selection activeCell="F9" sqref="F9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7623</v>
      </c>
      <c r="E2" s="1" t="s">
        <v>47</v>
      </c>
      <c r="F2" s="1" t="s">
        <v>48</v>
      </c>
    </row>
    <row r="3" spans="1:6" x14ac:dyDescent="0.25">
      <c r="E3">
        <v>0</v>
      </c>
    </row>
    <row r="4" spans="1:6" x14ac:dyDescent="0.25">
      <c r="A4" s="8"/>
      <c r="E4">
        <v>7500</v>
      </c>
    </row>
    <row r="5" spans="1:6" x14ac:dyDescent="0.25">
      <c r="A5" s="8">
        <v>43413</v>
      </c>
      <c r="B5">
        <v>172</v>
      </c>
      <c r="E5">
        <f>E4-F5</f>
        <v>3368.7</v>
      </c>
      <c r="F5">
        <v>4131.3</v>
      </c>
    </row>
    <row r="6" spans="1:6" x14ac:dyDescent="0.25">
      <c r="A6" s="8">
        <v>43446</v>
      </c>
      <c r="B6">
        <v>204</v>
      </c>
      <c r="E6">
        <f t="shared" ref="E6:E19" si="0">E5-F6</f>
        <v>3019.8599999999997</v>
      </c>
      <c r="F6">
        <v>348.84</v>
      </c>
    </row>
    <row r="7" spans="1:6" x14ac:dyDescent="0.25">
      <c r="A7" s="8"/>
      <c r="E7">
        <f t="shared" si="0"/>
        <v>3019.8599999999997</v>
      </c>
    </row>
    <row r="8" spans="1:6" x14ac:dyDescent="0.25">
      <c r="A8" s="8"/>
      <c r="E8">
        <f t="shared" si="0"/>
        <v>3019.8599999999997</v>
      </c>
    </row>
    <row r="9" spans="1:6" x14ac:dyDescent="0.25">
      <c r="E9">
        <f t="shared" si="0"/>
        <v>3019.8599999999997</v>
      </c>
    </row>
    <row r="10" spans="1:6" x14ac:dyDescent="0.25">
      <c r="E10">
        <f t="shared" si="0"/>
        <v>3019.8599999999997</v>
      </c>
    </row>
    <row r="11" spans="1:6" x14ac:dyDescent="0.25">
      <c r="E11">
        <f t="shared" si="0"/>
        <v>3019.8599999999997</v>
      </c>
    </row>
    <row r="12" spans="1:6" x14ac:dyDescent="0.25">
      <c r="E12">
        <f t="shared" si="0"/>
        <v>3019.8599999999997</v>
      </c>
    </row>
    <row r="13" spans="1:6" x14ac:dyDescent="0.25">
      <c r="E13">
        <f t="shared" si="0"/>
        <v>3019.8599999999997</v>
      </c>
    </row>
    <row r="14" spans="1:6" x14ac:dyDescent="0.25">
      <c r="E14">
        <f t="shared" si="0"/>
        <v>3019.8599999999997</v>
      </c>
    </row>
    <row r="15" spans="1:6" x14ac:dyDescent="0.25">
      <c r="E15">
        <f t="shared" si="0"/>
        <v>3019.8599999999997</v>
      </c>
    </row>
    <row r="16" spans="1:6" x14ac:dyDescent="0.25">
      <c r="E16">
        <f t="shared" si="0"/>
        <v>3019.8599999999997</v>
      </c>
    </row>
    <row r="17" spans="4:5" x14ac:dyDescent="0.25">
      <c r="E17">
        <f t="shared" si="0"/>
        <v>3019.8599999999997</v>
      </c>
    </row>
    <row r="18" spans="4:5" x14ac:dyDescent="0.25">
      <c r="E18">
        <f t="shared" si="0"/>
        <v>3019.8599999999997</v>
      </c>
    </row>
    <row r="19" spans="4:5" ht="14.45" x14ac:dyDescent="0.3">
      <c r="E19">
        <f t="shared" si="0"/>
        <v>3019.8599999999997</v>
      </c>
    </row>
    <row r="22" spans="4:5" x14ac:dyDescent="0.25">
      <c r="D22" t="s">
        <v>49</v>
      </c>
      <c r="E22">
        <f>E19</f>
        <v>3019.8599999999997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workbookViewId="0">
      <selection activeCell="G23" sqref="G23"/>
    </sheetView>
  </sheetViews>
  <sheetFormatPr baseColWidth="10" defaultRowHeight="15" x14ac:dyDescent="0.25"/>
  <cols>
    <col min="2" max="2" width="13.5703125" bestFit="1" customWidth="1"/>
    <col min="4" max="4" width="21.42578125" bestFit="1" customWidth="1"/>
  </cols>
  <sheetData>
    <row r="3" spans="1:6" x14ac:dyDescent="0.25">
      <c r="A3" s="1" t="s">
        <v>44</v>
      </c>
      <c r="B3" s="1" t="s">
        <v>45</v>
      </c>
      <c r="C3" s="1" t="s">
        <v>46</v>
      </c>
      <c r="D3">
        <v>3610</v>
      </c>
      <c r="E3" s="1" t="s">
        <v>47</v>
      </c>
      <c r="F3" s="1" t="s">
        <v>50</v>
      </c>
    </row>
    <row r="4" spans="1:6" x14ac:dyDescent="0.25">
      <c r="E4">
        <v>20000</v>
      </c>
    </row>
    <row r="5" spans="1:6" x14ac:dyDescent="0.25">
      <c r="A5" s="8">
        <v>43123</v>
      </c>
      <c r="B5">
        <v>14</v>
      </c>
      <c r="E5">
        <f>E4-F5</f>
        <v>12000</v>
      </c>
      <c r="F5">
        <v>8000</v>
      </c>
    </row>
    <row r="6" spans="1:6" x14ac:dyDescent="0.25">
      <c r="A6" s="8">
        <v>43138</v>
      </c>
      <c r="B6">
        <v>20</v>
      </c>
      <c r="E6">
        <f>E5-F6</f>
        <v>11400</v>
      </c>
      <c r="F6">
        <v>600</v>
      </c>
    </row>
    <row r="7" spans="1:6" x14ac:dyDescent="0.25">
      <c r="A7" s="8">
        <v>43165</v>
      </c>
      <c r="B7">
        <v>37</v>
      </c>
      <c r="E7">
        <f t="shared" ref="E7:E19" si="0">E6-F7</f>
        <v>11200</v>
      </c>
      <c r="F7">
        <v>200</v>
      </c>
    </row>
    <row r="8" spans="1:6" x14ac:dyDescent="0.25">
      <c r="A8" s="8">
        <v>43220</v>
      </c>
      <c r="B8">
        <v>65</v>
      </c>
      <c r="E8">
        <f t="shared" si="0"/>
        <v>10800</v>
      </c>
      <c r="F8">
        <v>400</v>
      </c>
    </row>
    <row r="9" spans="1:6" x14ac:dyDescent="0.25">
      <c r="A9" s="8">
        <v>43270</v>
      </c>
      <c r="B9">
        <v>83</v>
      </c>
      <c r="E9">
        <f t="shared" si="0"/>
        <v>10600</v>
      </c>
      <c r="F9">
        <v>200</v>
      </c>
    </row>
    <row r="10" spans="1:6" x14ac:dyDescent="0.25">
      <c r="A10" s="8">
        <v>43270</v>
      </c>
      <c r="B10">
        <v>88</v>
      </c>
      <c r="E10">
        <f t="shared" si="0"/>
        <v>10100</v>
      </c>
      <c r="F10">
        <v>500</v>
      </c>
    </row>
    <row r="11" spans="1:6" x14ac:dyDescent="0.25">
      <c r="A11" s="8">
        <v>43319</v>
      </c>
      <c r="B11">
        <v>95</v>
      </c>
      <c r="E11">
        <f t="shared" si="0"/>
        <v>9900</v>
      </c>
      <c r="F11">
        <v>200</v>
      </c>
    </row>
    <row r="12" spans="1:6" x14ac:dyDescent="0.25">
      <c r="A12" s="8">
        <v>43319</v>
      </c>
      <c r="B12">
        <v>96</v>
      </c>
      <c r="E12">
        <f t="shared" si="0"/>
        <v>9100</v>
      </c>
      <c r="F12">
        <v>800</v>
      </c>
    </row>
    <row r="13" spans="1:6" x14ac:dyDescent="0.25">
      <c r="A13" s="8">
        <v>43320</v>
      </c>
      <c r="B13">
        <v>75</v>
      </c>
      <c r="E13">
        <f t="shared" si="0"/>
        <v>8300</v>
      </c>
      <c r="F13">
        <v>800</v>
      </c>
    </row>
    <row r="14" spans="1:6" x14ac:dyDescent="0.25">
      <c r="A14" s="9"/>
      <c r="E14">
        <f>E13+F14</f>
        <v>11577</v>
      </c>
      <c r="F14">
        <v>3277</v>
      </c>
    </row>
    <row r="15" spans="1:6" x14ac:dyDescent="0.25">
      <c r="A15" s="8"/>
      <c r="E15">
        <f t="shared" si="0"/>
        <v>11577</v>
      </c>
    </row>
    <row r="16" spans="1:6" x14ac:dyDescent="0.25">
      <c r="A16" s="8"/>
      <c r="E16">
        <f t="shared" si="0"/>
        <v>11577</v>
      </c>
    </row>
    <row r="17" spans="4:5" x14ac:dyDescent="0.25">
      <c r="E17">
        <f t="shared" si="0"/>
        <v>11577</v>
      </c>
    </row>
    <row r="18" spans="4:5" x14ac:dyDescent="0.25">
      <c r="E18">
        <f t="shared" si="0"/>
        <v>11577</v>
      </c>
    </row>
    <row r="19" spans="4:5" ht="14.45" x14ac:dyDescent="0.3">
      <c r="E19">
        <f t="shared" si="0"/>
        <v>11577</v>
      </c>
    </row>
    <row r="25" spans="4:5" x14ac:dyDescent="0.25">
      <c r="D25" t="s">
        <v>56</v>
      </c>
      <c r="E25">
        <f>E19</f>
        <v>11577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F6" sqref="F6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7624</v>
      </c>
      <c r="E2" s="1" t="s">
        <v>47</v>
      </c>
      <c r="F2" s="1" t="s">
        <v>48</v>
      </c>
    </row>
    <row r="3" spans="1:6" x14ac:dyDescent="0.25">
      <c r="E3">
        <v>0</v>
      </c>
    </row>
    <row r="4" spans="1:6" x14ac:dyDescent="0.25">
      <c r="E4">
        <v>7500</v>
      </c>
    </row>
    <row r="5" spans="1:6" x14ac:dyDescent="0.25">
      <c r="A5" s="8"/>
      <c r="E5">
        <f>E4-F5</f>
        <v>7500</v>
      </c>
    </row>
    <row r="6" spans="1:6" x14ac:dyDescent="0.25">
      <c r="E6">
        <f t="shared" ref="E6:E19" si="0">E5-F6</f>
        <v>7500</v>
      </c>
    </row>
    <row r="7" spans="1:6" x14ac:dyDescent="0.25">
      <c r="E7">
        <f t="shared" si="0"/>
        <v>7500</v>
      </c>
    </row>
    <row r="8" spans="1:6" x14ac:dyDescent="0.25">
      <c r="E8">
        <f t="shared" si="0"/>
        <v>7500</v>
      </c>
    </row>
    <row r="9" spans="1:6" x14ac:dyDescent="0.25">
      <c r="E9">
        <f t="shared" si="0"/>
        <v>7500</v>
      </c>
    </row>
    <row r="10" spans="1:6" x14ac:dyDescent="0.25">
      <c r="E10">
        <f t="shared" si="0"/>
        <v>7500</v>
      </c>
    </row>
    <row r="11" spans="1:6" x14ac:dyDescent="0.25">
      <c r="E11">
        <f t="shared" si="0"/>
        <v>7500</v>
      </c>
    </row>
    <row r="12" spans="1:6" x14ac:dyDescent="0.25">
      <c r="E12">
        <f t="shared" si="0"/>
        <v>7500</v>
      </c>
    </row>
    <row r="13" spans="1:6" x14ac:dyDescent="0.25">
      <c r="E13">
        <f t="shared" si="0"/>
        <v>7500</v>
      </c>
    </row>
    <row r="14" spans="1:6" x14ac:dyDescent="0.25">
      <c r="E14">
        <f t="shared" si="0"/>
        <v>7500</v>
      </c>
    </row>
    <row r="15" spans="1:6" x14ac:dyDescent="0.25">
      <c r="E15">
        <f t="shared" si="0"/>
        <v>7500</v>
      </c>
    </row>
    <row r="16" spans="1:6" x14ac:dyDescent="0.25">
      <c r="E16">
        <f t="shared" si="0"/>
        <v>7500</v>
      </c>
    </row>
    <row r="17" spans="4:5" x14ac:dyDescent="0.25">
      <c r="E17">
        <f t="shared" si="0"/>
        <v>7500</v>
      </c>
    </row>
    <row r="18" spans="4:5" x14ac:dyDescent="0.25">
      <c r="E18">
        <f t="shared" si="0"/>
        <v>7500</v>
      </c>
    </row>
    <row r="19" spans="4:5" ht="14.45" x14ac:dyDescent="0.3">
      <c r="E19">
        <f t="shared" si="0"/>
        <v>7500</v>
      </c>
    </row>
    <row r="22" spans="4:5" x14ac:dyDescent="0.25">
      <c r="D22" t="s">
        <v>49</v>
      </c>
      <c r="E22">
        <f>E19</f>
        <v>7500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opLeftCell="A5" workbookViewId="0">
      <selection activeCell="H10" sqref="H10"/>
    </sheetView>
  </sheetViews>
  <sheetFormatPr baseColWidth="10" defaultRowHeight="15" x14ac:dyDescent="0.25"/>
  <cols>
    <col min="5" max="5" width="11.5703125" customWidth="1"/>
  </cols>
  <sheetData>
    <row r="2" spans="1:6" x14ac:dyDescent="0.25">
      <c r="A2" s="1" t="s">
        <v>44</v>
      </c>
      <c r="B2" s="1" t="s">
        <v>45</v>
      </c>
      <c r="C2" s="1" t="s">
        <v>46</v>
      </c>
      <c r="D2">
        <v>7650</v>
      </c>
      <c r="E2" s="1" t="s">
        <v>47</v>
      </c>
      <c r="F2" s="1" t="s">
        <v>48</v>
      </c>
    </row>
    <row r="3" spans="1:6" x14ac:dyDescent="0.25">
      <c r="E3">
        <v>0</v>
      </c>
    </row>
    <row r="4" spans="1:6" x14ac:dyDescent="0.25">
      <c r="E4">
        <v>0</v>
      </c>
    </row>
    <row r="5" spans="1:6" x14ac:dyDescent="0.25">
      <c r="E5">
        <f>E4-F5</f>
        <v>0</v>
      </c>
    </row>
    <row r="6" spans="1:6" x14ac:dyDescent="0.25">
      <c r="A6" s="8"/>
      <c r="E6">
        <f>E5-F6</f>
        <v>0</v>
      </c>
    </row>
    <row r="7" spans="1:6" x14ac:dyDescent="0.25">
      <c r="A7" s="8"/>
      <c r="E7">
        <f t="shared" ref="E7:E28" si="0">E6-F7</f>
        <v>0</v>
      </c>
    </row>
    <row r="8" spans="1:6" x14ac:dyDescent="0.25">
      <c r="A8" s="8"/>
      <c r="E8">
        <f t="shared" si="0"/>
        <v>0</v>
      </c>
    </row>
    <row r="9" spans="1:6" x14ac:dyDescent="0.25">
      <c r="A9" s="8"/>
      <c r="E9">
        <f t="shared" si="0"/>
        <v>0</v>
      </c>
    </row>
    <row r="10" spans="1:6" x14ac:dyDescent="0.25">
      <c r="A10" s="8"/>
      <c r="E10">
        <f t="shared" si="0"/>
        <v>0</v>
      </c>
    </row>
    <row r="11" spans="1:6" x14ac:dyDescent="0.25">
      <c r="A11" s="8"/>
      <c r="E11">
        <f t="shared" si="0"/>
        <v>0</v>
      </c>
    </row>
    <row r="12" spans="1:6" x14ac:dyDescent="0.25">
      <c r="A12" s="8"/>
      <c r="E12">
        <f t="shared" si="0"/>
        <v>0</v>
      </c>
    </row>
    <row r="13" spans="1:6" x14ac:dyDescent="0.25">
      <c r="A13" s="9"/>
      <c r="E13">
        <f t="shared" si="0"/>
        <v>0</v>
      </c>
    </row>
    <row r="14" spans="1:6" x14ac:dyDescent="0.25">
      <c r="A14" s="8"/>
      <c r="E14">
        <f t="shared" si="0"/>
        <v>0</v>
      </c>
    </row>
    <row r="15" spans="1:6" x14ac:dyDescent="0.25">
      <c r="A15" s="8"/>
      <c r="E15">
        <f t="shared" si="0"/>
        <v>0</v>
      </c>
    </row>
    <row r="16" spans="1:6" x14ac:dyDescent="0.25">
      <c r="A16" s="8"/>
      <c r="E16">
        <f t="shared" si="0"/>
        <v>0</v>
      </c>
    </row>
    <row r="17" spans="1:5" x14ac:dyDescent="0.25">
      <c r="A17" s="8"/>
      <c r="E17">
        <f t="shared" si="0"/>
        <v>0</v>
      </c>
    </row>
    <row r="18" spans="1:5" x14ac:dyDescent="0.25">
      <c r="A18" s="8"/>
      <c r="E18">
        <f t="shared" si="0"/>
        <v>0</v>
      </c>
    </row>
    <row r="19" spans="1:5" x14ac:dyDescent="0.25">
      <c r="A19" s="8"/>
      <c r="E19">
        <f t="shared" si="0"/>
        <v>0</v>
      </c>
    </row>
    <row r="20" spans="1:5" x14ac:dyDescent="0.25">
      <c r="A20" s="8"/>
      <c r="E20">
        <f t="shared" si="0"/>
        <v>0</v>
      </c>
    </row>
    <row r="21" spans="1:5" x14ac:dyDescent="0.25">
      <c r="A21" s="8"/>
      <c r="E21">
        <f t="shared" si="0"/>
        <v>0</v>
      </c>
    </row>
    <row r="22" spans="1:5" x14ac:dyDescent="0.25">
      <c r="A22" s="8"/>
      <c r="E22">
        <f t="shared" si="0"/>
        <v>0</v>
      </c>
    </row>
    <row r="23" spans="1:5" ht="14.45" x14ac:dyDescent="0.3">
      <c r="E23">
        <f t="shared" si="0"/>
        <v>0</v>
      </c>
    </row>
    <row r="24" spans="1:5" ht="14.45" x14ac:dyDescent="0.3">
      <c r="E24">
        <f t="shared" si="0"/>
        <v>0</v>
      </c>
    </row>
    <row r="25" spans="1:5" ht="14.45" x14ac:dyDescent="0.3">
      <c r="E25">
        <f t="shared" si="0"/>
        <v>0</v>
      </c>
    </row>
    <row r="26" spans="1:5" ht="14.45" x14ac:dyDescent="0.3">
      <c r="E26">
        <f t="shared" si="0"/>
        <v>0</v>
      </c>
    </row>
    <row r="27" spans="1:5" ht="14.45" x14ac:dyDescent="0.3">
      <c r="E27">
        <f t="shared" si="0"/>
        <v>0</v>
      </c>
    </row>
    <row r="28" spans="1:5" ht="14.45" x14ac:dyDescent="0.3">
      <c r="E28">
        <f t="shared" si="0"/>
        <v>0</v>
      </c>
    </row>
    <row r="31" spans="1:5" x14ac:dyDescent="0.25">
      <c r="D31" t="s">
        <v>49</v>
      </c>
      <c r="E31">
        <f>E28</f>
        <v>0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topLeftCell="B1" workbookViewId="0">
      <selection activeCell="A2" sqref="A2:F22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E2" s="1" t="s">
        <v>47</v>
      </c>
      <c r="F2" s="1" t="s">
        <v>48</v>
      </c>
    </row>
    <row r="3" spans="1:6" x14ac:dyDescent="0.25">
      <c r="E3">
        <v>500</v>
      </c>
    </row>
    <row r="4" spans="1:6" x14ac:dyDescent="0.25">
      <c r="E4">
        <f>E3-F4</f>
        <v>500</v>
      </c>
    </row>
    <row r="5" spans="1:6" x14ac:dyDescent="0.25">
      <c r="A5" s="8"/>
      <c r="E5">
        <f>E4-F5</f>
        <v>500</v>
      </c>
    </row>
    <row r="6" spans="1:6" x14ac:dyDescent="0.25">
      <c r="A6" s="8"/>
      <c r="E6">
        <f t="shared" ref="E6:E19" si="0">E5-F6</f>
        <v>500</v>
      </c>
    </row>
    <row r="7" spans="1:6" x14ac:dyDescent="0.25">
      <c r="E7">
        <f t="shared" si="0"/>
        <v>500</v>
      </c>
    </row>
    <row r="8" spans="1:6" x14ac:dyDescent="0.25">
      <c r="E8">
        <f t="shared" si="0"/>
        <v>500</v>
      </c>
    </row>
    <row r="9" spans="1:6" x14ac:dyDescent="0.25">
      <c r="E9">
        <f t="shared" si="0"/>
        <v>500</v>
      </c>
    </row>
    <row r="10" spans="1:6" x14ac:dyDescent="0.25">
      <c r="E10">
        <f t="shared" si="0"/>
        <v>500</v>
      </c>
    </row>
    <row r="11" spans="1:6" x14ac:dyDescent="0.25">
      <c r="E11">
        <f t="shared" si="0"/>
        <v>500</v>
      </c>
    </row>
    <row r="12" spans="1:6" x14ac:dyDescent="0.25">
      <c r="E12">
        <f t="shared" si="0"/>
        <v>500</v>
      </c>
    </row>
    <row r="13" spans="1:6" x14ac:dyDescent="0.25">
      <c r="E13">
        <f t="shared" si="0"/>
        <v>500</v>
      </c>
    </row>
    <row r="14" spans="1:6" x14ac:dyDescent="0.25">
      <c r="E14">
        <f t="shared" si="0"/>
        <v>500</v>
      </c>
    </row>
    <row r="15" spans="1:6" x14ac:dyDescent="0.25">
      <c r="E15">
        <f t="shared" si="0"/>
        <v>500</v>
      </c>
    </row>
    <row r="16" spans="1:6" x14ac:dyDescent="0.25">
      <c r="E16">
        <f t="shared" si="0"/>
        <v>500</v>
      </c>
    </row>
    <row r="17" spans="4:5" x14ac:dyDescent="0.25">
      <c r="E17">
        <f t="shared" si="0"/>
        <v>500</v>
      </c>
    </row>
    <row r="18" spans="4:5" x14ac:dyDescent="0.25">
      <c r="E18">
        <f t="shared" si="0"/>
        <v>500</v>
      </c>
    </row>
    <row r="19" spans="4:5" ht="14.45" x14ac:dyDescent="0.3">
      <c r="E19">
        <f t="shared" si="0"/>
        <v>500</v>
      </c>
    </row>
    <row r="22" spans="4:5" x14ac:dyDescent="0.25">
      <c r="D22" t="s">
        <v>49</v>
      </c>
      <c r="E22">
        <f>E19</f>
        <v>500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25"/>
  <sheetViews>
    <sheetView workbookViewId="0">
      <selection activeCell="G14" sqref="G14"/>
    </sheetView>
  </sheetViews>
  <sheetFormatPr baseColWidth="10" defaultRowHeight="15" x14ac:dyDescent="0.25"/>
  <sheetData>
    <row r="5" spans="1:6" x14ac:dyDescent="0.25">
      <c r="A5" t="s">
        <v>44</v>
      </c>
      <c r="B5" t="s">
        <v>45</v>
      </c>
      <c r="C5" t="s">
        <v>46</v>
      </c>
      <c r="D5">
        <v>6920</v>
      </c>
      <c r="E5" t="s">
        <v>47</v>
      </c>
      <c r="F5" t="s">
        <v>48</v>
      </c>
    </row>
    <row r="7" spans="1:6" ht="14.45" x14ac:dyDescent="0.3">
      <c r="A7" s="8">
        <v>43467</v>
      </c>
      <c r="B7">
        <v>225</v>
      </c>
      <c r="E7">
        <v>2999</v>
      </c>
    </row>
    <row r="8" spans="1:6" ht="14.45" x14ac:dyDescent="0.3">
      <c r="A8" s="8">
        <v>43467</v>
      </c>
      <c r="B8">
        <v>226</v>
      </c>
      <c r="E8">
        <v>278</v>
      </c>
    </row>
    <row r="9" spans="1:6" ht="14.45" x14ac:dyDescent="0.3">
      <c r="E9">
        <f>SUM(E7:E8)</f>
        <v>3277</v>
      </c>
    </row>
    <row r="25" spans="4:4" x14ac:dyDescent="0.25">
      <c r="D25" t="s">
        <v>49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workbookViewId="0">
      <selection activeCell="A6" sqref="A6"/>
    </sheetView>
  </sheetViews>
  <sheetFormatPr baseColWidth="10" defaultRowHeight="15" x14ac:dyDescent="0.25"/>
  <cols>
    <col min="2" max="3" width="13.5703125" bestFit="1" customWidth="1"/>
    <col min="4" max="4" width="21.42578125" bestFit="1" customWidth="1"/>
    <col min="5" max="5" width="16.42578125" customWidth="1"/>
  </cols>
  <sheetData>
    <row r="2" spans="1:6" x14ac:dyDescent="0.25">
      <c r="A2" s="1" t="s">
        <v>44</v>
      </c>
      <c r="B2" s="1" t="s">
        <v>45</v>
      </c>
      <c r="C2" s="1" t="s">
        <v>46</v>
      </c>
      <c r="E2" s="1" t="s">
        <v>47</v>
      </c>
      <c r="F2" s="1" t="s">
        <v>50</v>
      </c>
    </row>
    <row r="3" spans="1:6" x14ac:dyDescent="0.25">
      <c r="A3" s="8"/>
      <c r="E3" s="10">
        <v>2500</v>
      </c>
    </row>
    <row r="4" spans="1:6" x14ac:dyDescent="0.25">
      <c r="A4" s="8">
        <v>43250</v>
      </c>
      <c r="B4">
        <v>78</v>
      </c>
      <c r="E4" s="10">
        <f>E3-F4</f>
        <v>680</v>
      </c>
      <c r="F4">
        <v>1820</v>
      </c>
    </row>
    <row r="5" spans="1:6" x14ac:dyDescent="0.25">
      <c r="A5" s="8">
        <v>43446</v>
      </c>
      <c r="B5">
        <v>214</v>
      </c>
      <c r="E5" s="10">
        <f>E4-F5</f>
        <v>-2050</v>
      </c>
      <c r="F5">
        <v>2730</v>
      </c>
    </row>
    <row r="6" spans="1:6" x14ac:dyDescent="0.25">
      <c r="E6" s="10">
        <f t="shared" ref="E6:E21" si="0">E5-F6</f>
        <v>-2050</v>
      </c>
    </row>
    <row r="7" spans="1:6" x14ac:dyDescent="0.25">
      <c r="E7" s="10">
        <f t="shared" si="0"/>
        <v>-2050</v>
      </c>
    </row>
    <row r="8" spans="1:6" x14ac:dyDescent="0.25">
      <c r="E8" s="10">
        <f t="shared" si="0"/>
        <v>-2050</v>
      </c>
    </row>
    <row r="9" spans="1:6" x14ac:dyDescent="0.25">
      <c r="E9" s="10">
        <f t="shared" si="0"/>
        <v>-2050</v>
      </c>
    </row>
    <row r="10" spans="1:6" x14ac:dyDescent="0.25">
      <c r="E10" s="10">
        <f t="shared" si="0"/>
        <v>-2050</v>
      </c>
    </row>
    <row r="11" spans="1:6" x14ac:dyDescent="0.25">
      <c r="E11" s="10">
        <f t="shared" si="0"/>
        <v>-2050</v>
      </c>
    </row>
    <row r="12" spans="1:6" x14ac:dyDescent="0.25">
      <c r="E12" s="10">
        <f t="shared" si="0"/>
        <v>-2050</v>
      </c>
    </row>
    <row r="13" spans="1:6" x14ac:dyDescent="0.25">
      <c r="E13" s="10">
        <f t="shared" si="0"/>
        <v>-2050</v>
      </c>
    </row>
    <row r="14" spans="1:6" x14ac:dyDescent="0.25">
      <c r="E14" s="10">
        <f t="shared" si="0"/>
        <v>-2050</v>
      </c>
    </row>
    <row r="15" spans="1:6" x14ac:dyDescent="0.25">
      <c r="E15" s="10">
        <f t="shared" si="0"/>
        <v>-2050</v>
      </c>
    </row>
    <row r="16" spans="1:6" x14ac:dyDescent="0.25">
      <c r="E16" s="10">
        <f t="shared" si="0"/>
        <v>-2050</v>
      </c>
    </row>
    <row r="17" spans="4:6" x14ac:dyDescent="0.25">
      <c r="E17" s="10">
        <f t="shared" si="0"/>
        <v>-2050</v>
      </c>
    </row>
    <row r="18" spans="4:6" x14ac:dyDescent="0.25">
      <c r="E18" s="10">
        <f t="shared" si="0"/>
        <v>-2050</v>
      </c>
    </row>
    <row r="19" spans="4:6" ht="14.45" x14ac:dyDescent="0.3">
      <c r="E19" s="10">
        <f t="shared" si="0"/>
        <v>-2050</v>
      </c>
    </row>
    <row r="20" spans="4:6" ht="14.45" x14ac:dyDescent="0.3">
      <c r="E20" s="10">
        <f t="shared" si="0"/>
        <v>-2050</v>
      </c>
    </row>
    <row r="21" spans="4:6" ht="14.45" x14ac:dyDescent="0.3">
      <c r="E21" s="10">
        <f t="shared" si="0"/>
        <v>-2050</v>
      </c>
    </row>
    <row r="23" spans="4:6" ht="14.45" x14ac:dyDescent="0.3">
      <c r="F23">
        <f>SUM(F3:F22)</f>
        <v>4550</v>
      </c>
    </row>
    <row r="25" spans="4:6" x14ac:dyDescent="0.25">
      <c r="D25" t="s">
        <v>56</v>
      </c>
      <c r="E25">
        <f>E18</f>
        <v>-2050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"/>
  <sheetViews>
    <sheetView topLeftCell="A4" workbookViewId="0">
      <selection activeCell="F16" sqref="F16"/>
    </sheetView>
  </sheetViews>
  <sheetFormatPr baseColWidth="10" defaultRowHeight="15" x14ac:dyDescent="0.25"/>
  <cols>
    <col min="4" max="4" width="21.42578125" bestFit="1" customWidth="1"/>
  </cols>
  <sheetData>
    <row r="2" spans="1:6" x14ac:dyDescent="0.25">
      <c r="A2" s="1" t="s">
        <v>44</v>
      </c>
      <c r="B2" s="1" t="s">
        <v>45</v>
      </c>
      <c r="C2" s="1" t="s">
        <v>46</v>
      </c>
      <c r="E2" s="1" t="s">
        <v>47</v>
      </c>
      <c r="F2" s="1" t="s">
        <v>50</v>
      </c>
    </row>
    <row r="3" spans="1:6" x14ac:dyDescent="0.25">
      <c r="E3" s="10">
        <v>10000</v>
      </c>
    </row>
    <row r="4" spans="1:6" x14ac:dyDescent="0.25">
      <c r="A4" s="8"/>
      <c r="E4" s="10">
        <f>E3-F4</f>
        <v>10000</v>
      </c>
    </row>
    <row r="5" spans="1:6" x14ac:dyDescent="0.25">
      <c r="A5" s="8">
        <v>43472</v>
      </c>
      <c r="B5">
        <v>228</v>
      </c>
      <c r="E5" s="10">
        <f>E4-F5</f>
        <v>9802</v>
      </c>
      <c r="F5">
        <v>198</v>
      </c>
    </row>
    <row r="6" spans="1:6" x14ac:dyDescent="0.25">
      <c r="A6" s="8">
        <v>43107</v>
      </c>
      <c r="B6">
        <v>229</v>
      </c>
      <c r="E6" s="10">
        <f t="shared" ref="E6:E21" si="0">E5-F6</f>
        <v>9387</v>
      </c>
      <c r="F6">
        <v>415</v>
      </c>
    </row>
    <row r="7" spans="1:6" x14ac:dyDescent="0.25">
      <c r="A7" s="8">
        <v>43472</v>
      </c>
      <c r="B7">
        <v>230</v>
      </c>
      <c r="E7" s="10">
        <f t="shared" si="0"/>
        <v>9376</v>
      </c>
      <c r="F7">
        <v>11</v>
      </c>
    </row>
    <row r="8" spans="1:6" x14ac:dyDescent="0.25">
      <c r="A8" s="8">
        <v>43472</v>
      </c>
      <c r="B8">
        <v>231</v>
      </c>
      <c r="E8" s="10">
        <f t="shared" si="0"/>
        <v>9043</v>
      </c>
      <c r="F8">
        <v>333</v>
      </c>
    </row>
    <row r="9" spans="1:6" x14ac:dyDescent="0.25">
      <c r="A9" s="8">
        <v>43472</v>
      </c>
      <c r="B9">
        <v>232</v>
      </c>
      <c r="E9" s="10">
        <f t="shared" si="0"/>
        <v>-1770</v>
      </c>
      <c r="F9">
        <v>10813</v>
      </c>
    </row>
    <row r="10" spans="1:6" x14ac:dyDescent="0.25">
      <c r="A10" s="8">
        <v>43472</v>
      </c>
      <c r="B10">
        <v>236</v>
      </c>
      <c r="E10" s="10">
        <f>E9+F10</f>
        <v>-1492</v>
      </c>
      <c r="F10">
        <v>278</v>
      </c>
    </row>
    <row r="11" spans="1:6" x14ac:dyDescent="0.25">
      <c r="E11" s="10">
        <f t="shared" si="0"/>
        <v>-1492</v>
      </c>
    </row>
    <row r="12" spans="1:6" x14ac:dyDescent="0.25">
      <c r="E12" s="10">
        <f t="shared" si="0"/>
        <v>-1492</v>
      </c>
    </row>
    <row r="13" spans="1:6" x14ac:dyDescent="0.25">
      <c r="E13" s="10">
        <f t="shared" si="0"/>
        <v>-1492</v>
      </c>
    </row>
    <row r="14" spans="1:6" x14ac:dyDescent="0.25">
      <c r="E14" s="10">
        <f t="shared" si="0"/>
        <v>-1492</v>
      </c>
    </row>
    <row r="15" spans="1:6" x14ac:dyDescent="0.25">
      <c r="E15" s="10">
        <f t="shared" si="0"/>
        <v>-1492</v>
      </c>
    </row>
    <row r="16" spans="1:6" x14ac:dyDescent="0.25">
      <c r="E16" s="10">
        <f t="shared" si="0"/>
        <v>-1492</v>
      </c>
    </row>
    <row r="17" spans="4:6" x14ac:dyDescent="0.25">
      <c r="E17" s="10">
        <f t="shared" si="0"/>
        <v>-1492</v>
      </c>
    </row>
    <row r="18" spans="4:6" x14ac:dyDescent="0.25">
      <c r="E18" s="10">
        <f t="shared" si="0"/>
        <v>-1492</v>
      </c>
    </row>
    <row r="19" spans="4:6" ht="14.45" x14ac:dyDescent="0.3">
      <c r="E19" s="10">
        <f t="shared" si="0"/>
        <v>-1492</v>
      </c>
    </row>
    <row r="20" spans="4:6" ht="14.45" x14ac:dyDescent="0.3">
      <c r="E20" s="10">
        <f t="shared" si="0"/>
        <v>-1492</v>
      </c>
    </row>
    <row r="21" spans="4:6" ht="14.45" x14ac:dyDescent="0.3">
      <c r="E21" s="10">
        <f t="shared" si="0"/>
        <v>-1492</v>
      </c>
    </row>
    <row r="23" spans="4:6" ht="14.45" x14ac:dyDescent="0.3">
      <c r="F23">
        <f>SUM(F3:F22)</f>
        <v>12048</v>
      </c>
    </row>
    <row r="25" spans="4:6" x14ac:dyDescent="0.25">
      <c r="D25" t="s">
        <v>56</v>
      </c>
      <c r="E25">
        <f>E18</f>
        <v>-1492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A11" sqref="A11"/>
    </sheetView>
  </sheetViews>
  <sheetFormatPr baseColWidth="10" defaultRowHeight="15" x14ac:dyDescent="0.25"/>
  <cols>
    <col min="4" max="4" width="21.42578125" bestFit="1" customWidth="1"/>
  </cols>
  <sheetData>
    <row r="2" spans="1:6" x14ac:dyDescent="0.25">
      <c r="A2" s="1" t="s">
        <v>44</v>
      </c>
      <c r="B2" s="1" t="s">
        <v>45</v>
      </c>
      <c r="C2" s="1" t="s">
        <v>46</v>
      </c>
      <c r="D2">
        <v>5011</v>
      </c>
      <c r="E2" s="1" t="s">
        <v>47</v>
      </c>
      <c r="F2" s="1" t="s">
        <v>48</v>
      </c>
    </row>
    <row r="3" spans="1:6" x14ac:dyDescent="0.25">
      <c r="E3">
        <v>450000</v>
      </c>
    </row>
    <row r="4" spans="1:6" x14ac:dyDescent="0.25">
      <c r="A4" s="8">
        <v>43182</v>
      </c>
      <c r="B4">
        <v>45</v>
      </c>
      <c r="E4">
        <f>E3-F4</f>
        <v>448770.9</v>
      </c>
      <c r="F4">
        <v>1229.0999999999999</v>
      </c>
    </row>
    <row r="5" spans="1:6" x14ac:dyDescent="0.25">
      <c r="A5" s="8">
        <v>43220</v>
      </c>
      <c r="B5">
        <v>63</v>
      </c>
      <c r="E5">
        <f>E4+F5</f>
        <v>462265.9</v>
      </c>
      <c r="F5">
        <v>13495</v>
      </c>
    </row>
    <row r="6" spans="1:6" x14ac:dyDescent="0.25">
      <c r="A6" s="8">
        <v>43250</v>
      </c>
      <c r="B6">
        <v>72</v>
      </c>
      <c r="E6">
        <f t="shared" ref="E6:E20" si="0">E5-F6</f>
        <v>456045.9</v>
      </c>
      <c r="F6">
        <v>6220</v>
      </c>
    </row>
    <row r="7" spans="1:6" x14ac:dyDescent="0.25">
      <c r="A7" s="8">
        <v>43355</v>
      </c>
      <c r="B7">
        <v>108</v>
      </c>
      <c r="E7">
        <f t="shared" si="0"/>
        <v>455220.2</v>
      </c>
      <c r="F7">
        <v>825.7</v>
      </c>
    </row>
    <row r="8" spans="1:6" x14ac:dyDescent="0.25">
      <c r="A8" s="8">
        <v>43446</v>
      </c>
      <c r="B8">
        <v>209</v>
      </c>
      <c r="E8">
        <f t="shared" si="0"/>
        <v>-102521.79999999999</v>
      </c>
      <c r="F8">
        <v>557742</v>
      </c>
    </row>
    <row r="9" spans="1:6" x14ac:dyDescent="0.25">
      <c r="A9" s="8">
        <v>43467</v>
      </c>
      <c r="B9">
        <v>222</v>
      </c>
      <c r="E9">
        <f>E8+F9</f>
        <v>-64437.799999999988</v>
      </c>
      <c r="F9">
        <v>38084</v>
      </c>
    </row>
    <row r="10" spans="1:6" x14ac:dyDescent="0.25">
      <c r="A10" s="8">
        <v>43472</v>
      </c>
      <c r="B10">
        <v>233</v>
      </c>
      <c r="E10">
        <f>E9+F10</f>
        <v>-55437.799999999988</v>
      </c>
      <c r="F10">
        <v>9000</v>
      </c>
    </row>
    <row r="11" spans="1:6" x14ac:dyDescent="0.25">
      <c r="A11" s="8"/>
      <c r="E11">
        <f t="shared" si="0"/>
        <v>-55437.799999999988</v>
      </c>
    </row>
    <row r="12" spans="1:6" x14ac:dyDescent="0.25">
      <c r="E12">
        <f t="shared" si="0"/>
        <v>-55437.799999999988</v>
      </c>
    </row>
    <row r="13" spans="1:6" x14ac:dyDescent="0.25">
      <c r="E13">
        <f t="shared" si="0"/>
        <v>-55437.799999999988</v>
      </c>
    </row>
    <row r="14" spans="1:6" x14ac:dyDescent="0.25">
      <c r="E14">
        <f t="shared" si="0"/>
        <v>-55437.799999999988</v>
      </c>
    </row>
    <row r="15" spans="1:6" x14ac:dyDescent="0.25">
      <c r="E15">
        <f t="shared" si="0"/>
        <v>-55437.799999999988</v>
      </c>
    </row>
    <row r="16" spans="1:6" x14ac:dyDescent="0.25">
      <c r="E16">
        <f t="shared" si="0"/>
        <v>-55437.799999999988</v>
      </c>
    </row>
    <row r="17" spans="4:5" x14ac:dyDescent="0.25">
      <c r="E17">
        <f t="shared" si="0"/>
        <v>-55437.799999999988</v>
      </c>
    </row>
    <row r="18" spans="4:5" x14ac:dyDescent="0.25">
      <c r="E18">
        <f t="shared" si="0"/>
        <v>-55437.799999999988</v>
      </c>
    </row>
    <row r="19" spans="4:5" ht="14.45" x14ac:dyDescent="0.3">
      <c r="E19">
        <f t="shared" si="0"/>
        <v>-55437.799999999988</v>
      </c>
    </row>
    <row r="20" spans="4:5" ht="14.45" x14ac:dyDescent="0.3">
      <c r="E20">
        <f t="shared" si="0"/>
        <v>-55437.799999999988</v>
      </c>
    </row>
    <row r="23" spans="4:5" x14ac:dyDescent="0.25">
      <c r="D23" t="s">
        <v>49</v>
      </c>
      <c r="E23">
        <f>E20</f>
        <v>-55437.799999999988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selection activeCell="D16" sqref="D16"/>
    </sheetView>
  </sheetViews>
  <sheetFormatPr baseColWidth="10" defaultRowHeight="15" x14ac:dyDescent="0.25"/>
  <cols>
    <col min="4" max="4" width="21.42578125" bestFit="1" customWidth="1"/>
  </cols>
  <sheetData>
    <row r="2" spans="1:6" x14ac:dyDescent="0.25">
      <c r="A2" s="1" t="s">
        <v>44</v>
      </c>
      <c r="B2" s="1" t="s">
        <v>45</v>
      </c>
      <c r="C2" s="1" t="s">
        <v>46</v>
      </c>
      <c r="D2">
        <v>6500</v>
      </c>
      <c r="E2" s="1" t="s">
        <v>47</v>
      </c>
      <c r="F2" s="1" t="s">
        <v>48</v>
      </c>
    </row>
    <row r="3" spans="1:6" x14ac:dyDescent="0.25">
      <c r="A3" s="8"/>
      <c r="E3">
        <v>5000</v>
      </c>
    </row>
    <row r="4" spans="1:6" x14ac:dyDescent="0.25">
      <c r="A4" s="11">
        <v>43123</v>
      </c>
      <c r="B4">
        <v>9</v>
      </c>
      <c r="E4">
        <f>E3-F4</f>
        <v>4621</v>
      </c>
      <c r="F4">
        <v>379</v>
      </c>
    </row>
    <row r="5" spans="1:6" x14ac:dyDescent="0.25">
      <c r="A5" s="8">
        <v>43182</v>
      </c>
      <c r="B5">
        <v>43</v>
      </c>
      <c r="E5">
        <f>E4-F5</f>
        <v>4571</v>
      </c>
      <c r="F5">
        <v>50</v>
      </c>
    </row>
    <row r="6" spans="1:6" x14ac:dyDescent="0.25">
      <c r="A6" s="8">
        <v>43355</v>
      </c>
      <c r="B6">
        <v>105</v>
      </c>
      <c r="E6">
        <f t="shared" ref="E6:E20" si="0">E5-F6</f>
        <v>4396.6000000000004</v>
      </c>
      <c r="F6">
        <v>174.4</v>
      </c>
    </row>
    <row r="7" spans="1:6" x14ac:dyDescent="0.25">
      <c r="A7" s="8">
        <v>43355</v>
      </c>
      <c r="B7">
        <v>112</v>
      </c>
      <c r="E7">
        <f t="shared" si="0"/>
        <v>4175.2000000000007</v>
      </c>
      <c r="F7">
        <v>221.4</v>
      </c>
    </row>
    <row r="8" spans="1:6" x14ac:dyDescent="0.25">
      <c r="A8" s="8">
        <v>43368</v>
      </c>
      <c r="B8">
        <v>113</v>
      </c>
      <c r="E8">
        <f t="shared" si="0"/>
        <v>2240.6000000000008</v>
      </c>
      <c r="F8">
        <v>1934.6</v>
      </c>
    </row>
    <row r="9" spans="1:6" x14ac:dyDescent="0.25">
      <c r="A9" s="8">
        <v>43368</v>
      </c>
      <c r="B9">
        <v>121</v>
      </c>
      <c r="E9">
        <f t="shared" si="0"/>
        <v>306.00000000000091</v>
      </c>
      <c r="F9">
        <v>1934.6</v>
      </c>
    </row>
    <row r="10" spans="1:6" x14ac:dyDescent="0.25">
      <c r="A10" s="8">
        <v>43382</v>
      </c>
      <c r="B10">
        <v>141</v>
      </c>
      <c r="E10">
        <f t="shared" si="0"/>
        <v>-69.349999999999113</v>
      </c>
      <c r="F10">
        <v>375.35</v>
      </c>
    </row>
    <row r="11" spans="1:6" x14ac:dyDescent="0.25">
      <c r="A11" s="8">
        <v>43382</v>
      </c>
      <c r="B11">
        <v>140</v>
      </c>
      <c r="E11">
        <f t="shared" si="0"/>
        <v>-427.34999999999911</v>
      </c>
      <c r="F11">
        <v>358</v>
      </c>
    </row>
    <row r="12" spans="1:6" x14ac:dyDescent="0.25">
      <c r="A12" s="8">
        <v>43397</v>
      </c>
      <c r="B12">
        <v>156</v>
      </c>
      <c r="E12">
        <f t="shared" si="0"/>
        <v>-600.14999999999918</v>
      </c>
      <c r="F12">
        <v>172.8</v>
      </c>
    </row>
    <row r="13" spans="1:6" x14ac:dyDescent="0.25">
      <c r="A13" s="8">
        <v>43397</v>
      </c>
      <c r="B13">
        <v>161</v>
      </c>
      <c r="E13">
        <f t="shared" si="0"/>
        <v>-1502.8999999999992</v>
      </c>
      <c r="F13">
        <v>902.75</v>
      </c>
    </row>
    <row r="14" spans="1:6" x14ac:dyDescent="0.25">
      <c r="A14" s="8">
        <v>43397</v>
      </c>
      <c r="B14">
        <v>162</v>
      </c>
      <c r="E14">
        <f t="shared" si="0"/>
        <v>-1979.8999999999992</v>
      </c>
      <c r="F14">
        <v>477</v>
      </c>
    </row>
    <row r="15" spans="1:6" x14ac:dyDescent="0.25">
      <c r="A15" s="8">
        <v>43397</v>
      </c>
      <c r="B15">
        <v>167</v>
      </c>
      <c r="E15">
        <f t="shared" si="0"/>
        <v>-2278.8999999999992</v>
      </c>
      <c r="F15">
        <v>299</v>
      </c>
    </row>
    <row r="16" spans="1:6" x14ac:dyDescent="0.25">
      <c r="A16" s="8">
        <v>43434</v>
      </c>
      <c r="B16">
        <v>190</v>
      </c>
      <c r="E16">
        <f t="shared" si="0"/>
        <v>-6175.9</v>
      </c>
      <c r="F16">
        <v>3897</v>
      </c>
    </row>
    <row r="17" spans="1:6" x14ac:dyDescent="0.25">
      <c r="A17" s="8">
        <v>43467</v>
      </c>
      <c r="B17">
        <v>224</v>
      </c>
      <c r="E17">
        <f>E16+F17</f>
        <v>-5647.23</v>
      </c>
      <c r="F17">
        <v>528.66999999999996</v>
      </c>
    </row>
    <row r="18" spans="1:6" x14ac:dyDescent="0.25">
      <c r="A18" s="8">
        <v>43467</v>
      </c>
      <c r="B18">
        <v>227</v>
      </c>
      <c r="E18">
        <f t="shared" si="0"/>
        <v>-9933.24</v>
      </c>
      <c r="F18">
        <v>4286.01</v>
      </c>
    </row>
    <row r="19" spans="1:6" ht="14.45" x14ac:dyDescent="0.3">
      <c r="A19" s="8">
        <v>43474</v>
      </c>
      <c r="B19">
        <v>238</v>
      </c>
      <c r="E19">
        <f>E18+F19</f>
        <v>-3894.24</v>
      </c>
      <c r="F19">
        <v>6039</v>
      </c>
    </row>
    <row r="20" spans="1:6" ht="14.45" x14ac:dyDescent="0.3">
      <c r="E20">
        <f t="shared" si="0"/>
        <v>-3894.24</v>
      </c>
    </row>
    <row r="26" spans="1:6" x14ac:dyDescent="0.25">
      <c r="D26" t="s">
        <v>49</v>
      </c>
      <c r="E26">
        <f>E20</f>
        <v>-3894.24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D2" sqref="D2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6501</v>
      </c>
      <c r="E2" s="1" t="s">
        <v>47</v>
      </c>
      <c r="F2" s="1" t="s">
        <v>48</v>
      </c>
    </row>
    <row r="3" spans="1:6" x14ac:dyDescent="0.25">
      <c r="E3">
        <v>0</v>
      </c>
    </row>
    <row r="4" spans="1:6" x14ac:dyDescent="0.25">
      <c r="E4">
        <v>10000</v>
      </c>
    </row>
    <row r="5" spans="1:6" x14ac:dyDescent="0.25">
      <c r="E5">
        <f>E4-F5</f>
        <v>10000</v>
      </c>
    </row>
    <row r="6" spans="1:6" x14ac:dyDescent="0.25">
      <c r="E6">
        <f t="shared" ref="E6:E20" si="0">E5-F6</f>
        <v>10000</v>
      </c>
    </row>
    <row r="7" spans="1:6" x14ac:dyDescent="0.25">
      <c r="E7">
        <f t="shared" si="0"/>
        <v>10000</v>
      </c>
    </row>
    <row r="8" spans="1:6" x14ac:dyDescent="0.25">
      <c r="E8">
        <f t="shared" si="0"/>
        <v>10000</v>
      </c>
    </row>
    <row r="9" spans="1:6" x14ac:dyDescent="0.25">
      <c r="E9">
        <f t="shared" si="0"/>
        <v>10000</v>
      </c>
    </row>
    <row r="10" spans="1:6" x14ac:dyDescent="0.25">
      <c r="E10">
        <f t="shared" si="0"/>
        <v>10000</v>
      </c>
    </row>
    <row r="11" spans="1:6" x14ac:dyDescent="0.25">
      <c r="E11">
        <f t="shared" si="0"/>
        <v>10000</v>
      </c>
    </row>
    <row r="12" spans="1:6" x14ac:dyDescent="0.25">
      <c r="E12">
        <f t="shared" si="0"/>
        <v>10000</v>
      </c>
    </row>
    <row r="13" spans="1:6" x14ac:dyDescent="0.25">
      <c r="E13">
        <f t="shared" si="0"/>
        <v>10000</v>
      </c>
    </row>
    <row r="14" spans="1:6" x14ac:dyDescent="0.25">
      <c r="E14">
        <f t="shared" si="0"/>
        <v>10000</v>
      </c>
    </row>
    <row r="15" spans="1:6" x14ac:dyDescent="0.25">
      <c r="E15">
        <f t="shared" si="0"/>
        <v>10000</v>
      </c>
    </row>
    <row r="16" spans="1:6" x14ac:dyDescent="0.25">
      <c r="E16">
        <f t="shared" si="0"/>
        <v>10000</v>
      </c>
    </row>
    <row r="17" spans="4:5" x14ac:dyDescent="0.25">
      <c r="E17">
        <f t="shared" si="0"/>
        <v>10000</v>
      </c>
    </row>
    <row r="18" spans="4:5" x14ac:dyDescent="0.25">
      <c r="E18">
        <f t="shared" si="0"/>
        <v>10000</v>
      </c>
    </row>
    <row r="19" spans="4:5" ht="14.45" x14ac:dyDescent="0.3">
      <c r="E19">
        <f t="shared" si="0"/>
        <v>10000</v>
      </c>
    </row>
    <row r="20" spans="4:5" ht="14.45" x14ac:dyDescent="0.3">
      <c r="E20">
        <f t="shared" si="0"/>
        <v>10000</v>
      </c>
    </row>
    <row r="23" spans="4:5" x14ac:dyDescent="0.25">
      <c r="D23" t="s">
        <v>49</v>
      </c>
      <c r="E23">
        <f>E20</f>
        <v>10000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E5" sqref="E5"/>
    </sheetView>
  </sheetViews>
  <sheetFormatPr baseColWidth="10" defaultRowHeight="15" x14ac:dyDescent="0.25"/>
  <sheetData>
    <row r="2" spans="1:6" x14ac:dyDescent="0.25">
      <c r="A2" s="1" t="s">
        <v>44</v>
      </c>
      <c r="B2" s="1" t="s">
        <v>45</v>
      </c>
      <c r="C2" s="1" t="s">
        <v>46</v>
      </c>
      <c r="D2">
        <v>6510</v>
      </c>
      <c r="E2" s="1" t="s">
        <v>47</v>
      </c>
      <c r="F2" s="1" t="s">
        <v>48</v>
      </c>
    </row>
    <row r="3" spans="1:6" x14ac:dyDescent="0.25">
      <c r="E3">
        <v>0</v>
      </c>
    </row>
    <row r="4" spans="1:6" x14ac:dyDescent="0.25">
      <c r="E4">
        <v>5000</v>
      </c>
    </row>
    <row r="5" spans="1:6" x14ac:dyDescent="0.25">
      <c r="A5" s="8"/>
      <c r="E5">
        <f>E4-F5</f>
        <v>5000</v>
      </c>
    </row>
    <row r="6" spans="1:6" x14ac:dyDescent="0.25">
      <c r="A6" s="8"/>
      <c r="E6">
        <f t="shared" ref="E6:E20" si="0">E5-F6</f>
        <v>5000</v>
      </c>
    </row>
    <row r="7" spans="1:6" x14ac:dyDescent="0.25">
      <c r="A7" s="8"/>
      <c r="E7">
        <f t="shared" si="0"/>
        <v>5000</v>
      </c>
    </row>
    <row r="8" spans="1:6" x14ac:dyDescent="0.25">
      <c r="E8">
        <f t="shared" si="0"/>
        <v>5000</v>
      </c>
    </row>
    <row r="9" spans="1:6" x14ac:dyDescent="0.25">
      <c r="E9">
        <f t="shared" si="0"/>
        <v>5000</v>
      </c>
    </row>
    <row r="10" spans="1:6" x14ac:dyDescent="0.25">
      <c r="E10">
        <f t="shared" si="0"/>
        <v>5000</v>
      </c>
    </row>
    <row r="11" spans="1:6" x14ac:dyDescent="0.25">
      <c r="E11">
        <f t="shared" si="0"/>
        <v>5000</v>
      </c>
    </row>
    <row r="12" spans="1:6" x14ac:dyDescent="0.25">
      <c r="E12">
        <f t="shared" si="0"/>
        <v>5000</v>
      </c>
    </row>
    <row r="13" spans="1:6" x14ac:dyDescent="0.25">
      <c r="E13">
        <f t="shared" si="0"/>
        <v>5000</v>
      </c>
    </row>
    <row r="14" spans="1:6" x14ac:dyDescent="0.25">
      <c r="E14">
        <f t="shared" si="0"/>
        <v>5000</v>
      </c>
    </row>
    <row r="15" spans="1:6" x14ac:dyDescent="0.25">
      <c r="E15">
        <f t="shared" si="0"/>
        <v>5000</v>
      </c>
    </row>
    <row r="16" spans="1:6" x14ac:dyDescent="0.25">
      <c r="E16">
        <f t="shared" si="0"/>
        <v>5000</v>
      </c>
    </row>
    <row r="17" spans="4:5" x14ac:dyDescent="0.25">
      <c r="E17">
        <f t="shared" si="0"/>
        <v>5000</v>
      </c>
    </row>
    <row r="18" spans="4:5" x14ac:dyDescent="0.25">
      <c r="E18">
        <f t="shared" si="0"/>
        <v>5000</v>
      </c>
    </row>
    <row r="19" spans="4:5" ht="14.45" x14ac:dyDescent="0.3">
      <c r="E19">
        <f t="shared" si="0"/>
        <v>5000</v>
      </c>
    </row>
    <row r="20" spans="4:5" ht="14.45" x14ac:dyDescent="0.3">
      <c r="E20">
        <f t="shared" si="0"/>
        <v>5000</v>
      </c>
    </row>
    <row r="23" spans="4:5" x14ac:dyDescent="0.25">
      <c r="D23" t="s">
        <v>49</v>
      </c>
      <c r="E23">
        <f>E20</f>
        <v>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34</vt:i4>
      </vt:variant>
    </vt:vector>
  </HeadingPairs>
  <TitlesOfParts>
    <vt:vector size="34" baseType="lpstr">
      <vt:lpstr>Regnskap 2018</vt:lpstr>
      <vt:lpstr>3010</vt:lpstr>
      <vt:lpstr>3610</vt:lpstr>
      <vt:lpstr>3620</vt:lpstr>
      <vt:lpstr>8154</vt:lpstr>
      <vt:lpstr>5011</vt:lpstr>
      <vt:lpstr>6500</vt:lpstr>
      <vt:lpstr>6501</vt:lpstr>
      <vt:lpstr>6510</vt:lpstr>
      <vt:lpstr>6540</vt:lpstr>
      <vt:lpstr>6550</vt:lpstr>
      <vt:lpstr>6560</vt:lpstr>
      <vt:lpstr>6705</vt:lpstr>
      <vt:lpstr>6800</vt:lpstr>
      <vt:lpstr>6860</vt:lpstr>
      <vt:lpstr>6890</vt:lpstr>
      <vt:lpstr>6901</vt:lpstr>
      <vt:lpstr>6910</vt:lpstr>
      <vt:lpstr>7160</vt:lpstr>
      <vt:lpstr>7323</vt:lpstr>
      <vt:lpstr>7335</vt:lpstr>
      <vt:lpstr>7400</vt:lpstr>
      <vt:lpstr>7420</vt:lpstr>
      <vt:lpstr>7440</vt:lpstr>
      <vt:lpstr>7622</vt:lpstr>
      <vt:lpstr>7610</vt:lpstr>
      <vt:lpstr>7620</vt:lpstr>
      <vt:lpstr>7621</vt:lpstr>
      <vt:lpstr>7623</vt:lpstr>
      <vt:lpstr>7624</vt:lpstr>
      <vt:lpstr>7650</vt:lpstr>
      <vt:lpstr>7770</vt:lpstr>
      <vt:lpstr>6920</vt:lpstr>
      <vt:lpstr>Ark1</vt:lpstr>
    </vt:vector>
  </TitlesOfParts>
  <Company>Ski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Lorentzen</dc:creator>
  <cp:lastModifiedBy>Mona Bergersen</cp:lastModifiedBy>
  <cp:lastPrinted>2018-09-24T10:42:50Z</cp:lastPrinted>
  <dcterms:created xsi:type="dcterms:W3CDTF">2017-01-11T10:39:46Z</dcterms:created>
  <dcterms:modified xsi:type="dcterms:W3CDTF">2019-01-14T10:25:08Z</dcterms:modified>
</cp:coreProperties>
</file>