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rognkommune-my.sharepoint.com/personal/mari_mathisen_frogn_kommune_no/Documents/Dokumenter/Fagforbundet/Annet/ÅrsberetningDISSESENDES/"/>
    </mc:Choice>
  </mc:AlternateContent>
  <xr:revisionPtr revIDLastSave="0" documentId="8_{BC3713BD-283F-4AC2-ADB0-A55D7D6270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1" sheetId="1" r:id="rId1"/>
    <sheet name="Ark2" sheetId="2" r:id="rId2"/>
    <sheet name="Ark3" sheetId="3" r:id="rId3"/>
  </sheets>
  <definedNames>
    <definedName name="_xlnm.Print_Area" localSheetId="0">'Ark1'!$A$1:$F$67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1" l="1"/>
  <c r="C21" i="1"/>
  <c r="D54" i="1"/>
  <c r="C54" i="1"/>
  <c r="D39" i="1"/>
  <c r="D21" i="1"/>
  <c r="D13" i="1"/>
  <c r="D8" i="1"/>
  <c r="D56" i="1" s="1"/>
  <c r="C8" i="1"/>
  <c r="C56" i="1" s="1"/>
  <c r="C13" i="1"/>
  <c r="D57" i="1" l="1"/>
  <c r="D58" i="1" s="1"/>
  <c r="C57" i="1"/>
  <c r="C58" i="1" s="1"/>
</calcChain>
</file>

<file path=xl/sharedStrings.xml><?xml version="1.0" encoding="utf-8"?>
<sst xmlns="http://schemas.openxmlformats.org/spreadsheetml/2006/main" count="72" uniqueCount="67">
  <si>
    <t>Kontingent Fane 2</t>
  </si>
  <si>
    <t>Renteinntekter</t>
  </si>
  <si>
    <t>Inntekter totalt</t>
  </si>
  <si>
    <t>Kontingent LO/AOF Follo</t>
  </si>
  <si>
    <t>Faste honorarer</t>
  </si>
  <si>
    <t>Honorarer/eksternt/lønn/Kurs</t>
  </si>
  <si>
    <t>Tilskudd opplæring</t>
  </si>
  <si>
    <t>Reiseutgifter</t>
  </si>
  <si>
    <t>Fagforbundsuka</t>
  </si>
  <si>
    <t>Årsmøte</t>
  </si>
  <si>
    <t>Seksjon helse og sosial</t>
  </si>
  <si>
    <t>Seksjon kirke kultur og oppvekst</t>
  </si>
  <si>
    <t>Seksjon kontor og administrasjon</t>
  </si>
  <si>
    <t>Seksjon samferdsel og teknisk</t>
  </si>
  <si>
    <t>Kontorrekvisita</t>
  </si>
  <si>
    <t>Telefon</t>
  </si>
  <si>
    <t>Porto</t>
  </si>
  <si>
    <t>Gaver/Medlemsgaver</t>
  </si>
  <si>
    <t>Bankgebyr</t>
  </si>
  <si>
    <t>Ungdomstillitsvalgt</t>
  </si>
  <si>
    <t>Utgifter totalt</t>
  </si>
  <si>
    <t>Underskudd/overskudd</t>
  </si>
  <si>
    <t>Follosamlinger</t>
  </si>
  <si>
    <t>K7780</t>
  </si>
  <si>
    <t>LØNN/HONORARER TOTALT</t>
  </si>
  <si>
    <t>INNTEKTER TOTALT</t>
  </si>
  <si>
    <t>ADMINISTRASJON TOTALT</t>
  </si>
  <si>
    <t>Tilskudd kurs medlemmer</t>
  </si>
  <si>
    <t>Seminar</t>
  </si>
  <si>
    <t>KONTINGENTER/BEVILGNINGER TOTALT</t>
  </si>
  <si>
    <t xml:space="preserve">Tilfeldige inntekter </t>
  </si>
  <si>
    <t>Streikematriell</t>
  </si>
  <si>
    <t>Folloseminar</t>
  </si>
  <si>
    <t xml:space="preserve"> </t>
  </si>
  <si>
    <t>Bevilgninger  Dråpen i havet</t>
  </si>
  <si>
    <t>Bevilgninger til SOS Barnebyer</t>
  </si>
  <si>
    <t xml:space="preserve">  </t>
  </si>
  <si>
    <t>Konto</t>
  </si>
  <si>
    <t xml:space="preserve">Andre bevilgninger </t>
  </si>
  <si>
    <t>Styremøter</t>
  </si>
  <si>
    <t>Andre møter</t>
  </si>
  <si>
    <t>Valgkamp komm-/stortingsvalg</t>
  </si>
  <si>
    <t>Pensjonist tillitsvalgt</t>
  </si>
  <si>
    <t>Andre kampanjer/markeringer(ex.1 mai)</t>
  </si>
  <si>
    <t>Software lisens (Regnskap Visma)</t>
  </si>
  <si>
    <t>Arb.giver avg på honorar (14%)</t>
  </si>
  <si>
    <t>MØTER/KURS/KAMPANJER TOTALT</t>
  </si>
  <si>
    <t xml:space="preserve">Honorar Kasserer  </t>
  </si>
  <si>
    <t xml:space="preserve">Lønn leder, frikjøp </t>
  </si>
  <si>
    <t>Jubilanter</t>
  </si>
  <si>
    <t>BRUKSKONTO           KR 410 670,83</t>
  </si>
  <si>
    <t>LANGTIDSKONTO     KR 338 068,08</t>
  </si>
  <si>
    <t>BRUKSKONTO           KR 428 778,01</t>
  </si>
  <si>
    <t>LANGTIDSKONTO     KR 334 578,08</t>
  </si>
  <si>
    <t>lønn Fane 2</t>
  </si>
  <si>
    <t>SUM BANK               KR  748 738,91</t>
  </si>
  <si>
    <t>leder</t>
  </si>
  <si>
    <t>Revisor</t>
  </si>
  <si>
    <t>Kasserer</t>
  </si>
  <si>
    <t>Godkjent regnskap, Frogn februar</t>
  </si>
  <si>
    <t>SUM BANK               KR 763 356,09</t>
  </si>
  <si>
    <t>medlemsarangemanger</t>
  </si>
  <si>
    <t>FAGFORBUNDET FROGN , REGNSKAP 2023</t>
  </si>
  <si>
    <t>Regnskap 2023</t>
  </si>
  <si>
    <t xml:space="preserve"> Budsjett 2024</t>
  </si>
  <si>
    <t>BALANSE/EIENDELER  PR 1.1.2023</t>
  </si>
  <si>
    <t>BALANSE/EIENDELER  PR 31.12.23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</si>
</sst>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149998474074526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1" fillId="0" borderId="3" xfId="0" applyFont="1" applyBorder="1"/>
    <xf numFmtId="0" fontId="0" fillId="2" borderId="0" xfId="0" applyFill="1"/>
    <xf numFmtId="0" fontId="0" fillId="0" borderId="6" xfId="0" applyBorder="1"/>
    <xf numFmtId="0" fontId="1" fillId="0" borderId="7" xfId="0" applyFont="1" applyBorder="1"/>
    <xf numFmtId="0" fontId="0" fillId="0" borderId="8" xfId="0" applyBorder="1"/>
    <xf numFmtId="0" fontId="0" fillId="0" borderId="10" xfId="0" applyBorder="1"/>
    <xf numFmtId="0" fontId="0" fillId="0" borderId="12" xfId="0" applyBorder="1"/>
    <xf numFmtId="0" fontId="0" fillId="3" borderId="0" xfId="0" applyFill="1"/>
    <xf numFmtId="0" fontId="0" fillId="3" borderId="0" xfId="0" applyFill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3" borderId="14" xfId="0" applyFill="1" applyBorder="1"/>
    <xf numFmtId="0" fontId="0" fillId="0" borderId="3" xfId="0" applyBorder="1"/>
    <xf numFmtId="4" fontId="0" fillId="2" borderId="1" xfId="0" applyNumberFormat="1" applyFill="1" applyBorder="1"/>
    <xf numFmtId="4" fontId="0" fillId="3" borderId="0" xfId="0" applyNumberFormat="1" applyFill="1"/>
    <xf numFmtId="4" fontId="0" fillId="3" borderId="1" xfId="0" applyNumberFormat="1" applyFill="1" applyBorder="1" applyAlignment="1">
      <alignment horizontal="right"/>
    </xf>
    <xf numFmtId="4" fontId="0" fillId="2" borderId="6" xfId="0" applyNumberFormat="1" applyFill="1" applyBorder="1"/>
    <xf numFmtId="4" fontId="0" fillId="3" borderId="6" xfId="0" applyNumberFormat="1" applyFill="1" applyBorder="1" applyAlignment="1">
      <alignment horizontal="right"/>
    </xf>
    <xf numFmtId="4" fontId="0" fillId="2" borderId="11" xfId="0" applyNumberFormat="1" applyFill="1" applyBorder="1"/>
    <xf numFmtId="4" fontId="0" fillId="3" borderId="11" xfId="0" applyNumberFormat="1" applyFill="1" applyBorder="1"/>
    <xf numFmtId="4" fontId="0" fillId="2" borderId="2" xfId="0" applyNumberFormat="1" applyFill="1" applyBorder="1"/>
    <xf numFmtId="4" fontId="0" fillId="3" borderId="2" xfId="0" applyNumberFormat="1" applyFill="1" applyBorder="1" applyAlignment="1">
      <alignment horizontal="right"/>
    </xf>
    <xf numFmtId="4" fontId="0" fillId="2" borderId="5" xfId="0" applyNumberFormat="1" applyFill="1" applyBorder="1"/>
    <xf numFmtId="4" fontId="0" fillId="3" borderId="5" xfId="0" applyNumberFormat="1" applyFill="1" applyBorder="1" applyAlignment="1">
      <alignment horizontal="right"/>
    </xf>
    <xf numFmtId="4" fontId="0" fillId="2" borderId="13" xfId="0" applyNumberFormat="1" applyFill="1" applyBorder="1"/>
    <xf numFmtId="4" fontId="0" fillId="0" borderId="13" xfId="0" applyNumberFormat="1" applyBorder="1" applyAlignment="1">
      <alignment horizontal="right"/>
    </xf>
    <xf numFmtId="4" fontId="0" fillId="2" borderId="4" xfId="0" applyNumberFormat="1" applyFill="1" applyBorder="1"/>
    <xf numFmtId="4" fontId="0" fillId="3" borderId="4" xfId="0" applyNumberFormat="1" applyFill="1" applyBorder="1"/>
    <xf numFmtId="4" fontId="0" fillId="2" borderId="9" xfId="0" applyNumberFormat="1" applyFill="1" applyBorder="1"/>
    <xf numFmtId="4" fontId="0" fillId="3" borderId="9" xfId="0" applyNumberFormat="1" applyFill="1" applyBorder="1" applyAlignment="1">
      <alignment horizontal="right"/>
    </xf>
    <xf numFmtId="4" fontId="0" fillId="2" borderId="0" xfId="0" applyNumberFormat="1" applyFill="1"/>
    <xf numFmtId="4" fontId="0" fillId="3" borderId="0" xfId="0" applyNumberFormat="1" applyFill="1" applyAlignment="1">
      <alignment horizontal="right"/>
    </xf>
    <xf numFmtId="4" fontId="0" fillId="2" borderId="1" xfId="0" applyNumberFormat="1" applyFill="1" applyBorder="1" applyAlignment="1">
      <alignment horizontal="right"/>
    </xf>
    <xf numFmtId="4" fontId="1" fillId="2" borderId="7" xfId="0" applyNumberFormat="1" applyFont="1" applyFill="1" applyBorder="1"/>
    <xf numFmtId="4" fontId="1" fillId="3" borderId="7" xfId="0" applyNumberFormat="1" applyFont="1" applyFill="1" applyBorder="1"/>
    <xf numFmtId="4" fontId="3" fillId="2" borderId="15" xfId="0" applyNumberFormat="1" applyFont="1" applyFill="1" applyBorder="1"/>
    <xf numFmtId="4" fontId="3" fillId="3" borderId="15" xfId="0" applyNumberFormat="1" applyFont="1" applyFill="1" applyBorder="1" applyAlignment="1">
      <alignment horizontal="right" wrapText="1"/>
    </xf>
    <xf numFmtId="4" fontId="3" fillId="2" borderId="1" xfId="0" applyNumberFormat="1" applyFont="1" applyFill="1" applyBorder="1"/>
    <xf numFmtId="4" fontId="3" fillId="3" borderId="1" xfId="0" applyNumberFormat="1" applyFont="1" applyFill="1" applyBorder="1" applyAlignment="1">
      <alignment horizontal="right" wrapText="1"/>
    </xf>
    <xf numFmtId="4" fontId="3" fillId="3" borderId="0" xfId="0" applyNumberFormat="1" applyFont="1" applyFill="1"/>
    <xf numFmtId="0" fontId="4" fillId="0" borderId="1" xfId="0" applyFont="1" applyBorder="1"/>
    <xf numFmtId="0" fontId="4" fillId="0" borderId="2" xfId="0" applyFont="1" applyBorder="1"/>
    <xf numFmtId="4" fontId="4" fillId="3" borderId="3" xfId="0" applyNumberFormat="1" applyFont="1" applyFill="1" applyBorder="1"/>
    <xf numFmtId="4" fontId="4" fillId="3" borderId="0" xfId="0" applyNumberFormat="1" applyFont="1" applyFill="1"/>
    <xf numFmtId="0" fontId="7" fillId="0" borderId="1" xfId="0" applyFont="1" applyBorder="1"/>
    <xf numFmtId="4" fontId="7" fillId="3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/>
    <xf numFmtId="0" fontId="0" fillId="0" borderId="14" xfId="0" applyBorder="1"/>
    <xf numFmtId="4" fontId="0" fillId="3" borderId="14" xfId="0" applyNumberFormat="1" applyFill="1" applyBorder="1" applyAlignment="1">
      <alignment horizontal="right"/>
    </xf>
    <xf numFmtId="0" fontId="6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8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3"/>
  <sheetViews>
    <sheetView tabSelected="1" zoomScale="85" zoomScaleNormal="85" workbookViewId="0">
      <selection activeCell="I35" sqref="I35"/>
    </sheetView>
  </sheetViews>
  <sheetFormatPr baseColWidth="10" defaultColWidth="10.7109375" defaultRowHeight="15" x14ac:dyDescent="0.25"/>
  <cols>
    <col min="1" max="1" width="6.28515625" style="13" customWidth="1"/>
    <col min="2" max="2" width="37.42578125" customWidth="1"/>
    <col min="3" max="3" width="19.5703125" style="35" customWidth="1"/>
    <col min="4" max="4" width="21.7109375" style="5" customWidth="1"/>
    <col min="5" max="5" width="3.5703125" customWidth="1"/>
    <col min="6" max="6" width="40.28515625" customWidth="1"/>
  </cols>
  <sheetData>
    <row r="1" spans="1:6" ht="43.5" customHeight="1" x14ac:dyDescent="0.7">
      <c r="A1" s="55" t="s">
        <v>62</v>
      </c>
      <c r="B1" s="55"/>
      <c r="C1" s="55"/>
      <c r="D1" s="55"/>
      <c r="E1" s="55"/>
      <c r="F1" s="55"/>
    </row>
    <row r="2" spans="1:6" ht="25.5" customHeight="1" thickBot="1" x14ac:dyDescent="0.4">
      <c r="A2" s="12"/>
      <c r="B2" s="53"/>
      <c r="C2" s="54"/>
      <c r="D2" s="54"/>
    </row>
    <row r="3" spans="1:6" ht="18.75" x14ac:dyDescent="0.3">
      <c r="A3" s="14" t="s">
        <v>37</v>
      </c>
      <c r="B3" s="1"/>
      <c r="C3" s="40" t="s">
        <v>63</v>
      </c>
      <c r="D3" s="39" t="s">
        <v>64</v>
      </c>
      <c r="F3" s="43" t="s">
        <v>65</v>
      </c>
    </row>
    <row r="4" spans="1:6" ht="18.75" x14ac:dyDescent="0.3">
      <c r="B4" s="1"/>
      <c r="C4" s="42"/>
      <c r="D4" s="41" t="s">
        <v>33</v>
      </c>
      <c r="F4" s="44" t="s">
        <v>52</v>
      </c>
    </row>
    <row r="5" spans="1:6" ht="16.5" thickBot="1" x14ac:dyDescent="0.3">
      <c r="A5" s="13">
        <v>3920</v>
      </c>
      <c r="B5" s="1" t="s">
        <v>0</v>
      </c>
      <c r="C5" s="18">
        <v>503836.48</v>
      </c>
      <c r="D5" s="26">
        <v>400000</v>
      </c>
      <c r="F5" s="45" t="s">
        <v>53</v>
      </c>
    </row>
    <row r="6" spans="1:6" ht="16.5" thickBot="1" x14ac:dyDescent="0.3">
      <c r="A6" s="13">
        <v>8050</v>
      </c>
      <c r="B6" s="1" t="s">
        <v>1</v>
      </c>
      <c r="C6" s="19">
        <v>11336</v>
      </c>
      <c r="D6" s="17">
        <v>3000</v>
      </c>
      <c r="F6" s="46" t="s">
        <v>60</v>
      </c>
    </row>
    <row r="7" spans="1:6" ht="15.75" thickBot="1" x14ac:dyDescent="0.3">
      <c r="A7" s="13">
        <v>3921</v>
      </c>
      <c r="B7" s="6" t="s">
        <v>30</v>
      </c>
      <c r="C7" s="21">
        <v>184.3</v>
      </c>
      <c r="D7" s="20">
        <v>0</v>
      </c>
      <c r="F7" s="18"/>
    </row>
    <row r="8" spans="1:6" ht="15.75" thickBot="1" x14ac:dyDescent="0.3">
      <c r="A8" s="13" t="s">
        <v>33</v>
      </c>
      <c r="B8" s="10" t="s">
        <v>25</v>
      </c>
      <c r="C8" s="23">
        <f>SUM(C5:C7)</f>
        <v>515356.77999999997</v>
      </c>
      <c r="D8" s="22">
        <f>SUM(D5:D7)</f>
        <v>403000</v>
      </c>
      <c r="F8" s="18"/>
    </row>
    <row r="9" spans="1:6" ht="18.75" x14ac:dyDescent="0.3">
      <c r="A9" s="13">
        <v>7415</v>
      </c>
      <c r="B9" s="2" t="s">
        <v>35</v>
      </c>
      <c r="C9" s="25">
        <v>-6000</v>
      </c>
      <c r="D9" s="24">
        <v>-5000</v>
      </c>
      <c r="F9" s="43" t="s">
        <v>66</v>
      </c>
    </row>
    <row r="10" spans="1:6" ht="15.75" x14ac:dyDescent="0.25">
      <c r="A10" s="14">
        <v>7416</v>
      </c>
      <c r="B10" s="1" t="s">
        <v>34</v>
      </c>
      <c r="C10" s="19">
        <v>-3600</v>
      </c>
      <c r="D10" s="17">
        <v>-3600</v>
      </c>
      <c r="F10" s="44" t="s">
        <v>50</v>
      </c>
    </row>
    <row r="11" spans="1:6" ht="16.5" thickBot="1" x14ac:dyDescent="0.3">
      <c r="A11" s="13">
        <v>7400</v>
      </c>
      <c r="B11" s="3" t="s">
        <v>3</v>
      </c>
      <c r="C11" s="27">
        <v>-18460</v>
      </c>
      <c r="D11" s="26">
        <v>-20000</v>
      </c>
      <c r="F11" s="45" t="s">
        <v>51</v>
      </c>
    </row>
    <row r="12" spans="1:6" ht="16.5" thickBot="1" x14ac:dyDescent="0.3">
      <c r="A12" s="13">
        <v>7417</v>
      </c>
      <c r="B12" s="2" t="s">
        <v>38</v>
      </c>
      <c r="C12" s="21">
        <v>-6250</v>
      </c>
      <c r="D12" s="20">
        <v>-10000</v>
      </c>
      <c r="F12" s="46" t="s">
        <v>55</v>
      </c>
    </row>
    <row r="13" spans="1:6" ht="15.75" thickBot="1" x14ac:dyDescent="0.3">
      <c r="B13" s="16" t="s">
        <v>29</v>
      </c>
      <c r="C13" s="29">
        <f>SUM(C9:C12)</f>
        <v>-34310</v>
      </c>
      <c r="D13" s="28">
        <f>SUM(D9:D12)</f>
        <v>-38600</v>
      </c>
    </row>
    <row r="14" spans="1:6" x14ac:dyDescent="0.25">
      <c r="B14" s="3"/>
      <c r="C14" s="27"/>
      <c r="D14" s="26"/>
    </row>
    <row r="15" spans="1:6" x14ac:dyDescent="0.25">
      <c r="A15" s="13">
        <v>5311</v>
      </c>
      <c r="B15" s="1" t="s">
        <v>47</v>
      </c>
      <c r="C15" s="19">
        <v>-10000</v>
      </c>
      <c r="D15" s="17">
        <v>-10000</v>
      </c>
    </row>
    <row r="16" spans="1:6" x14ac:dyDescent="0.25">
      <c r="A16" s="13">
        <v>5310</v>
      </c>
      <c r="B16" s="1" t="s">
        <v>4</v>
      </c>
      <c r="C16" s="19">
        <v>-35000</v>
      </c>
      <c r="D16" s="17">
        <v>-20000</v>
      </c>
    </row>
    <row r="17" spans="1:5" x14ac:dyDescent="0.25">
      <c r="A17" s="13">
        <v>5313</v>
      </c>
      <c r="B17" s="1" t="s">
        <v>54</v>
      </c>
      <c r="C17" s="19">
        <v>-35163</v>
      </c>
      <c r="D17" s="17">
        <v>-38000</v>
      </c>
    </row>
    <row r="18" spans="1:5" x14ac:dyDescent="0.25">
      <c r="A18" s="13" t="s">
        <v>33</v>
      </c>
      <c r="B18" s="1" t="s">
        <v>5</v>
      </c>
      <c r="C18" s="19">
        <v>0</v>
      </c>
      <c r="D18" s="17">
        <v>0</v>
      </c>
    </row>
    <row r="19" spans="1:5" x14ac:dyDescent="0.25">
      <c r="A19" s="13">
        <v>5312</v>
      </c>
      <c r="B19" s="48" t="s">
        <v>48</v>
      </c>
      <c r="C19" s="49">
        <v>0</v>
      </c>
      <c r="D19" s="50">
        <v>-275000</v>
      </c>
    </row>
    <row r="20" spans="1:5" ht="15.75" thickBot="1" x14ac:dyDescent="0.3">
      <c r="A20" s="13">
        <v>5400</v>
      </c>
      <c r="B20" s="2" t="s">
        <v>45</v>
      </c>
      <c r="C20" s="25">
        <v>-6063</v>
      </c>
      <c r="D20" s="24">
        <v>-4900</v>
      </c>
    </row>
    <row r="21" spans="1:5" ht="15.75" thickBot="1" x14ac:dyDescent="0.3">
      <c r="B21" s="9" t="s">
        <v>24</v>
      </c>
      <c r="C21" s="31">
        <f>SUM(C15:C20)</f>
        <v>-86226</v>
      </c>
      <c r="D21" s="30">
        <f>SUM(D15:D20)</f>
        <v>-347900</v>
      </c>
    </row>
    <row r="22" spans="1:5" x14ac:dyDescent="0.25">
      <c r="C22" s="33"/>
      <c r="D22" s="32"/>
    </row>
    <row r="23" spans="1:5" x14ac:dyDescent="0.25">
      <c r="A23" s="13">
        <v>6865</v>
      </c>
      <c r="B23" s="1" t="s">
        <v>27</v>
      </c>
      <c r="C23" s="19">
        <v>-13720</v>
      </c>
      <c r="D23" s="17">
        <v>-15000</v>
      </c>
    </row>
    <row r="24" spans="1:5" x14ac:dyDescent="0.25">
      <c r="A24" s="13">
        <v>6864</v>
      </c>
      <c r="B24" s="1" t="s">
        <v>6</v>
      </c>
      <c r="C24" s="19">
        <v>-6720.67</v>
      </c>
      <c r="D24" s="17">
        <v>-10000</v>
      </c>
      <c r="E24" t="s">
        <v>36</v>
      </c>
    </row>
    <row r="25" spans="1:5" x14ac:dyDescent="0.25">
      <c r="A25" s="13">
        <v>6866</v>
      </c>
      <c r="B25" s="1" t="s">
        <v>28</v>
      </c>
      <c r="C25" s="19">
        <v>-43099</v>
      </c>
      <c r="D25" s="17">
        <v>-50000</v>
      </c>
    </row>
    <row r="26" spans="1:5" x14ac:dyDescent="0.25">
      <c r="A26" s="13">
        <v>7140</v>
      </c>
      <c r="B26" s="1" t="s">
        <v>7</v>
      </c>
      <c r="C26" s="19">
        <v>-180</v>
      </c>
      <c r="D26" s="17">
        <v>-5000</v>
      </c>
    </row>
    <row r="27" spans="1:5" x14ac:dyDescent="0.25">
      <c r="A27" s="13">
        <v>6860</v>
      </c>
      <c r="B27" s="1" t="s">
        <v>39</v>
      </c>
      <c r="C27" s="19">
        <v>-10058.73</v>
      </c>
      <c r="D27" s="17">
        <v>-11000</v>
      </c>
    </row>
    <row r="28" spans="1:5" x14ac:dyDescent="0.25">
      <c r="A28" s="13">
        <v>6867</v>
      </c>
      <c r="B28" s="1" t="s">
        <v>32</v>
      </c>
      <c r="C28" s="19">
        <v>0</v>
      </c>
      <c r="D28" s="17">
        <v>-30000</v>
      </c>
    </row>
    <row r="29" spans="1:5" x14ac:dyDescent="0.25">
      <c r="A29" s="13">
        <v>6868</v>
      </c>
      <c r="B29" s="1" t="s">
        <v>22</v>
      </c>
      <c r="C29" s="19">
        <v>-1033</v>
      </c>
      <c r="D29" s="17">
        <v>-3000</v>
      </c>
    </row>
    <row r="30" spans="1:5" x14ac:dyDescent="0.25">
      <c r="A30" s="13">
        <v>6861</v>
      </c>
      <c r="B30" s="2" t="s">
        <v>40</v>
      </c>
      <c r="C30" s="25">
        <v>-24620.98</v>
      </c>
      <c r="D30" s="24">
        <v>-20000</v>
      </c>
    </row>
    <row r="31" spans="1:5" x14ac:dyDescent="0.25">
      <c r="A31" s="13">
        <v>6862</v>
      </c>
      <c r="B31" s="1" t="s">
        <v>9</v>
      </c>
      <c r="C31" s="19">
        <v>-2380.5</v>
      </c>
      <c r="D31" s="17">
        <v>-3000</v>
      </c>
    </row>
    <row r="32" spans="1:5" x14ac:dyDescent="0.25">
      <c r="A32" s="13">
        <v>5990</v>
      </c>
      <c r="B32" s="1" t="s">
        <v>61</v>
      </c>
      <c r="C32" s="35">
        <v>-124160.25</v>
      </c>
      <c r="D32" s="17">
        <v>-70000</v>
      </c>
    </row>
    <row r="33" spans="1:4" x14ac:dyDescent="0.25">
      <c r="A33"/>
      <c r="B33" s="1"/>
      <c r="C33" s="19"/>
      <c r="D33" s="17"/>
    </row>
    <row r="34" spans="1:4" x14ac:dyDescent="0.25">
      <c r="A34" s="13">
        <v>7421</v>
      </c>
      <c r="B34" s="1" t="s">
        <v>49</v>
      </c>
      <c r="C34" s="19">
        <v>-7891.2</v>
      </c>
      <c r="D34" s="17">
        <v>-10000</v>
      </c>
    </row>
    <row r="35" spans="1:4" x14ac:dyDescent="0.25">
      <c r="A35" s="13">
        <v>6863</v>
      </c>
      <c r="B35" s="1" t="s">
        <v>8</v>
      </c>
      <c r="C35" s="19">
        <v>0</v>
      </c>
      <c r="D35" s="17">
        <v>-5000</v>
      </c>
    </row>
    <row r="36" spans="1:4" x14ac:dyDescent="0.25">
      <c r="A36" s="13">
        <v>7340</v>
      </c>
      <c r="B36" s="1" t="s">
        <v>41</v>
      </c>
      <c r="C36" s="19">
        <v>-614.79999999999995</v>
      </c>
      <c r="D36" s="17">
        <v>-5000</v>
      </c>
    </row>
    <row r="37" spans="1:4" x14ac:dyDescent="0.25">
      <c r="A37" s="13">
        <v>7345</v>
      </c>
      <c r="B37" s="1" t="s">
        <v>31</v>
      </c>
      <c r="C37" s="19">
        <v>0</v>
      </c>
      <c r="D37" s="17">
        <v>-5000</v>
      </c>
    </row>
    <row r="38" spans="1:4" ht="15.75" thickBot="1" x14ac:dyDescent="0.3">
      <c r="A38" s="13">
        <v>7320</v>
      </c>
      <c r="B38" s="1" t="s">
        <v>43</v>
      </c>
      <c r="C38" s="19">
        <v>0</v>
      </c>
      <c r="D38" s="17">
        <v>-5000</v>
      </c>
    </row>
    <row r="39" spans="1:4" ht="15.75" thickBot="1" x14ac:dyDescent="0.3">
      <c r="B39" s="9" t="s">
        <v>46</v>
      </c>
      <c r="C39" s="31">
        <f>SUM(C23:C38)</f>
        <v>-234479.13</v>
      </c>
      <c r="D39" s="30">
        <f>SUM(D23:D38)</f>
        <v>-247000</v>
      </c>
    </row>
    <row r="40" spans="1:4" x14ac:dyDescent="0.25">
      <c r="D40" s="34"/>
    </row>
    <row r="41" spans="1:4" x14ac:dyDescent="0.25">
      <c r="A41" s="13">
        <v>7350</v>
      </c>
      <c r="B41" s="1" t="s">
        <v>10</v>
      </c>
      <c r="C41" s="19">
        <v>0</v>
      </c>
      <c r="D41" s="17">
        <v>-4000</v>
      </c>
    </row>
    <row r="42" spans="1:4" x14ac:dyDescent="0.25">
      <c r="A42" s="13">
        <v>7351</v>
      </c>
      <c r="B42" s="1" t="s">
        <v>11</v>
      </c>
      <c r="C42" s="19">
        <v>0</v>
      </c>
      <c r="D42" s="17">
        <v>-4000</v>
      </c>
    </row>
    <row r="43" spans="1:4" x14ac:dyDescent="0.25">
      <c r="A43" s="13">
        <v>7352</v>
      </c>
      <c r="B43" s="2" t="s">
        <v>12</v>
      </c>
      <c r="C43" s="25">
        <v>0</v>
      </c>
      <c r="D43" s="17">
        <v>-4000</v>
      </c>
    </row>
    <row r="44" spans="1:4" x14ac:dyDescent="0.25">
      <c r="A44" s="13">
        <v>7353</v>
      </c>
      <c r="B44" s="1" t="s">
        <v>13</v>
      </c>
      <c r="C44" s="19">
        <v>-1126</v>
      </c>
      <c r="D44" s="17">
        <v>-4000</v>
      </c>
    </row>
    <row r="45" spans="1:4" x14ac:dyDescent="0.25">
      <c r="A45" s="13">
        <v>7354</v>
      </c>
      <c r="B45" s="1" t="s">
        <v>19</v>
      </c>
      <c r="C45" s="19">
        <v>0</v>
      </c>
      <c r="D45" s="17">
        <v>-1000</v>
      </c>
    </row>
    <row r="46" spans="1:4" x14ac:dyDescent="0.25">
      <c r="A46" s="13">
        <v>7355</v>
      </c>
      <c r="B46" s="1" t="s">
        <v>42</v>
      </c>
      <c r="C46" s="19">
        <v>-3040</v>
      </c>
      <c r="D46" s="17">
        <v>-1000</v>
      </c>
    </row>
    <row r="47" spans="1:4" x14ac:dyDescent="0.25">
      <c r="A47" s="13">
        <v>6420</v>
      </c>
      <c r="B47" s="1" t="s">
        <v>44</v>
      </c>
      <c r="C47" s="19">
        <v>-1485</v>
      </c>
      <c r="D47" s="36">
        <v>-1399</v>
      </c>
    </row>
    <row r="48" spans="1:4" x14ac:dyDescent="0.25">
      <c r="A48" s="13">
        <v>6560</v>
      </c>
      <c r="B48" s="3" t="s">
        <v>14</v>
      </c>
      <c r="C48" s="27">
        <v>-735.36</v>
      </c>
      <c r="D48" s="26">
        <v>-500</v>
      </c>
    </row>
    <row r="49" spans="1:8" x14ac:dyDescent="0.25">
      <c r="A49" s="13">
        <v>6900</v>
      </c>
      <c r="B49" s="1" t="s">
        <v>15</v>
      </c>
      <c r="C49" s="19">
        <v>-782.43</v>
      </c>
      <c r="D49" s="17">
        <v>0</v>
      </c>
    </row>
    <row r="50" spans="1:8" x14ac:dyDescent="0.25">
      <c r="A50" s="13">
        <v>6940</v>
      </c>
      <c r="B50" s="1" t="s">
        <v>16</v>
      </c>
      <c r="C50" s="19">
        <v>-294</v>
      </c>
      <c r="D50" s="17">
        <v>-500</v>
      </c>
    </row>
    <row r="51" spans="1:8" x14ac:dyDescent="0.25">
      <c r="A51" s="13">
        <v>7420</v>
      </c>
      <c r="B51" s="1" t="s">
        <v>17</v>
      </c>
      <c r="C51" s="19">
        <v>-3899</v>
      </c>
      <c r="D51" s="17">
        <v>-15000</v>
      </c>
      <c r="H51" s="56"/>
    </row>
    <row r="52" spans="1:8" x14ac:dyDescent="0.25">
      <c r="A52" s="13" t="s">
        <v>23</v>
      </c>
      <c r="B52" s="1" t="s">
        <v>18</v>
      </c>
      <c r="C52" s="19">
        <v>0</v>
      </c>
      <c r="D52" s="17">
        <v>0</v>
      </c>
    </row>
    <row r="53" spans="1:8" ht="15.75" thickBot="1" x14ac:dyDescent="0.3">
      <c r="A53" s="13">
        <v>7770</v>
      </c>
      <c r="B53" s="1" t="s">
        <v>18</v>
      </c>
      <c r="C53" s="19">
        <v>-692</v>
      </c>
      <c r="D53" s="17">
        <v>-1000</v>
      </c>
    </row>
    <row r="54" spans="1:8" ht="15.75" thickBot="1" x14ac:dyDescent="0.3">
      <c r="B54" s="9" t="s">
        <v>26</v>
      </c>
      <c r="C54" s="31">
        <f>SUM(C41:C53)</f>
        <v>-12053.79</v>
      </c>
      <c r="D54" s="30">
        <f>SUM(D41:D53)</f>
        <v>-36399</v>
      </c>
    </row>
    <row r="55" spans="1:8" x14ac:dyDescent="0.25">
      <c r="B55" s="8"/>
      <c r="D55" s="34"/>
    </row>
    <row r="56" spans="1:8" ht="15.75" thickBot="1" x14ac:dyDescent="0.3">
      <c r="B56" s="7" t="s">
        <v>2</v>
      </c>
      <c r="C56" s="38">
        <f>SUM(C8)</f>
        <v>515356.77999999997</v>
      </c>
      <c r="D56" s="37">
        <f>SUM(D8)</f>
        <v>403000</v>
      </c>
    </row>
    <row r="57" spans="1:8" ht="15.75" thickBot="1" x14ac:dyDescent="0.3">
      <c r="B57" s="7" t="s">
        <v>20</v>
      </c>
      <c r="C57" s="31">
        <f>SUM(C13 + C21 + C39 + C54)</f>
        <v>-367068.92</v>
      </c>
      <c r="D57" s="30">
        <f>SUM(D13 + D21 + D39 + D54)</f>
        <v>-669899</v>
      </c>
    </row>
    <row r="58" spans="1:8" ht="15.75" thickBot="1" x14ac:dyDescent="0.3">
      <c r="B58" s="4" t="s">
        <v>21</v>
      </c>
      <c r="C58" s="31">
        <f>SUM(C56:C57)</f>
        <v>148287.85999999999</v>
      </c>
      <c r="D58" s="30">
        <f>SUM(D56:D57)</f>
        <v>-266899</v>
      </c>
    </row>
    <row r="59" spans="1:8" x14ac:dyDescent="0.25">
      <c r="D59" s="11"/>
    </row>
    <row r="60" spans="1:8" x14ac:dyDescent="0.25">
      <c r="B60" t="s">
        <v>59</v>
      </c>
      <c r="D60" s="11"/>
    </row>
    <row r="61" spans="1:8" x14ac:dyDescent="0.25">
      <c r="D61" s="11"/>
    </row>
    <row r="62" spans="1:8" x14ac:dyDescent="0.25">
      <c r="D62" s="11"/>
    </row>
    <row r="63" spans="1:8" x14ac:dyDescent="0.25">
      <c r="B63" s="51" t="s">
        <v>56</v>
      </c>
      <c r="C63" s="52" t="s">
        <v>58</v>
      </c>
      <c r="D63" s="15" t="s">
        <v>33</v>
      </c>
    </row>
    <row r="64" spans="1:8" x14ac:dyDescent="0.25">
      <c r="D64" s="11"/>
    </row>
    <row r="65" spans="2:4" x14ac:dyDescent="0.25">
      <c r="D65" s="11"/>
    </row>
    <row r="66" spans="2:4" x14ac:dyDescent="0.25">
      <c r="B66" s="51" t="s">
        <v>57</v>
      </c>
      <c r="C66" s="52" t="s">
        <v>57</v>
      </c>
      <c r="D66" s="15"/>
    </row>
    <row r="67" spans="2:4" x14ac:dyDescent="0.25">
      <c r="D67" s="11"/>
    </row>
    <row r="68" spans="2:4" x14ac:dyDescent="0.25">
      <c r="D68" s="11"/>
    </row>
    <row r="69" spans="2:4" x14ac:dyDescent="0.25">
      <c r="D69" s="11"/>
    </row>
    <row r="70" spans="2:4" x14ac:dyDescent="0.25">
      <c r="D70" s="11"/>
    </row>
    <row r="71" spans="2:4" ht="15.75" x14ac:dyDescent="0.25">
      <c r="B71" s="47"/>
      <c r="D71" s="11"/>
    </row>
    <row r="72" spans="2:4" x14ac:dyDescent="0.25">
      <c r="D72" s="11"/>
    </row>
    <row r="73" spans="2:4" x14ac:dyDescent="0.25">
      <c r="D73" s="11"/>
    </row>
    <row r="74" spans="2:4" x14ac:dyDescent="0.25">
      <c r="D74" s="11"/>
    </row>
    <row r="75" spans="2:4" x14ac:dyDescent="0.25">
      <c r="D75" s="11"/>
    </row>
    <row r="76" spans="2:4" x14ac:dyDescent="0.25">
      <c r="D76" s="11"/>
    </row>
    <row r="77" spans="2:4" x14ac:dyDescent="0.25">
      <c r="D77" s="11"/>
    </row>
    <row r="78" spans="2:4" x14ac:dyDescent="0.25">
      <c r="D78" s="11"/>
    </row>
    <row r="79" spans="2:4" x14ac:dyDescent="0.25">
      <c r="D79" s="11"/>
    </row>
    <row r="80" spans="2:4" x14ac:dyDescent="0.25">
      <c r="D80" s="11"/>
    </row>
    <row r="81" spans="4:4" x14ac:dyDescent="0.25">
      <c r="D81" s="11"/>
    </row>
    <row r="82" spans="4:4" x14ac:dyDescent="0.25">
      <c r="D82" s="11"/>
    </row>
    <row r="83" spans="4:4" x14ac:dyDescent="0.25">
      <c r="D83" s="11"/>
    </row>
    <row r="84" spans="4:4" x14ac:dyDescent="0.25">
      <c r="D84" s="11"/>
    </row>
    <row r="85" spans="4:4" x14ac:dyDescent="0.25">
      <c r="D85" s="11"/>
    </row>
    <row r="86" spans="4:4" x14ac:dyDescent="0.25">
      <c r="D86" s="11"/>
    </row>
    <row r="87" spans="4:4" x14ac:dyDescent="0.25">
      <c r="D87" s="11"/>
    </row>
    <row r="88" spans="4:4" x14ac:dyDescent="0.25">
      <c r="D88" s="11"/>
    </row>
    <row r="89" spans="4:4" x14ac:dyDescent="0.25">
      <c r="D89" s="11"/>
    </row>
    <row r="90" spans="4:4" x14ac:dyDescent="0.25">
      <c r="D90" s="11"/>
    </row>
    <row r="91" spans="4:4" x14ac:dyDescent="0.25">
      <c r="D91" s="11"/>
    </row>
    <row r="92" spans="4:4" x14ac:dyDescent="0.25">
      <c r="D92" s="11"/>
    </row>
    <row r="93" spans="4:4" x14ac:dyDescent="0.25">
      <c r="D93" s="11"/>
    </row>
    <row r="94" spans="4:4" x14ac:dyDescent="0.25">
      <c r="D94" s="11"/>
    </row>
    <row r="95" spans="4:4" x14ac:dyDescent="0.25">
      <c r="D95" s="11"/>
    </row>
    <row r="96" spans="4:4" x14ac:dyDescent="0.25">
      <c r="D96" s="11"/>
    </row>
    <row r="97" spans="4:4" x14ac:dyDescent="0.25">
      <c r="D97" s="11"/>
    </row>
    <row r="98" spans="4:4" x14ac:dyDescent="0.25">
      <c r="D98" s="11"/>
    </row>
    <row r="99" spans="4:4" x14ac:dyDescent="0.25">
      <c r="D99" s="11"/>
    </row>
    <row r="100" spans="4:4" x14ac:dyDescent="0.25">
      <c r="D100" s="11"/>
    </row>
    <row r="101" spans="4:4" x14ac:dyDescent="0.25">
      <c r="D101" s="11"/>
    </row>
    <row r="102" spans="4:4" x14ac:dyDescent="0.25">
      <c r="D102" s="11"/>
    </row>
    <row r="103" spans="4:4" x14ac:dyDescent="0.25">
      <c r="D103" s="11"/>
    </row>
    <row r="104" spans="4:4" x14ac:dyDescent="0.25">
      <c r="D104" s="11"/>
    </row>
    <row r="105" spans="4:4" x14ac:dyDescent="0.25">
      <c r="D105" s="11"/>
    </row>
    <row r="106" spans="4:4" x14ac:dyDescent="0.25">
      <c r="D106" s="11"/>
    </row>
    <row r="107" spans="4:4" x14ac:dyDescent="0.25">
      <c r="D107" s="11"/>
    </row>
    <row r="108" spans="4:4" x14ac:dyDescent="0.25">
      <c r="D108" s="11"/>
    </row>
    <row r="109" spans="4:4" x14ac:dyDescent="0.25">
      <c r="D109" s="11"/>
    </row>
    <row r="110" spans="4:4" x14ac:dyDescent="0.25">
      <c r="D110" s="11"/>
    </row>
    <row r="111" spans="4:4" x14ac:dyDescent="0.25">
      <c r="D111" s="11"/>
    </row>
    <row r="112" spans="4:4" x14ac:dyDescent="0.25">
      <c r="D112" s="11"/>
    </row>
    <row r="113" spans="4:4" x14ac:dyDescent="0.25">
      <c r="D113" s="11"/>
    </row>
    <row r="114" spans="4:4" x14ac:dyDescent="0.25">
      <c r="D114" s="11"/>
    </row>
    <row r="115" spans="4:4" x14ac:dyDescent="0.25">
      <c r="D115" s="11"/>
    </row>
    <row r="116" spans="4:4" x14ac:dyDescent="0.25">
      <c r="D116" s="11"/>
    </row>
    <row r="117" spans="4:4" x14ac:dyDescent="0.25">
      <c r="D117" s="11"/>
    </row>
    <row r="118" spans="4:4" x14ac:dyDescent="0.25">
      <c r="D118" s="11"/>
    </row>
    <row r="119" spans="4:4" x14ac:dyDescent="0.25">
      <c r="D119" s="11"/>
    </row>
    <row r="120" spans="4:4" x14ac:dyDescent="0.25">
      <c r="D120" s="11"/>
    </row>
    <row r="121" spans="4:4" x14ac:dyDescent="0.25">
      <c r="D121" s="11"/>
    </row>
    <row r="122" spans="4:4" x14ac:dyDescent="0.25">
      <c r="D122" s="11"/>
    </row>
    <row r="123" spans="4:4" x14ac:dyDescent="0.25">
      <c r="D123" s="11"/>
    </row>
  </sheetData>
  <mergeCells count="2">
    <mergeCell ref="B2:D2"/>
    <mergeCell ref="A1:F1"/>
  </mergeCells>
  <pageMargins left="0.25" right="0.25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0.71093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0.71093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'Ark1'!Utskriftsområde</vt:lpstr>
    </vt:vector>
  </TitlesOfParts>
  <Company>FK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Marthe Delmark</dc:creator>
  <cp:lastModifiedBy>Mie Wennersgaard Svendsen</cp:lastModifiedBy>
  <cp:lastPrinted>2024-01-14T16:02:51Z</cp:lastPrinted>
  <dcterms:created xsi:type="dcterms:W3CDTF">2014-11-18T12:17:47Z</dcterms:created>
  <dcterms:modified xsi:type="dcterms:W3CDTF">2024-01-23T15:03:04Z</dcterms:modified>
</cp:coreProperties>
</file>